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0" windowWidth="10320" windowHeight="8085"/>
  </bookViews>
  <sheets>
    <sheet name="リーグ戦" sheetId="1" r:id="rId1"/>
    <sheet name="カレンダー" sheetId="2" r:id="rId2"/>
    <sheet name="対戦結果" sheetId="3" r:id="rId3"/>
  </sheets>
  <calcPr calcId="145621"/>
</workbook>
</file>

<file path=xl/calcChain.xml><?xml version="1.0" encoding="utf-8"?>
<calcChain xmlns="http://schemas.openxmlformats.org/spreadsheetml/2006/main">
  <c r="AB15" i="1" l="1"/>
  <c r="AB13" i="1"/>
  <c r="AB11" i="1"/>
  <c r="AB9" i="1"/>
  <c r="AA15" i="1"/>
  <c r="AA13" i="1"/>
  <c r="AA11" i="1"/>
  <c r="AA9" i="1"/>
  <c r="AB7" i="1"/>
  <c r="AB5" i="1"/>
  <c r="AA5" i="1"/>
  <c r="AB3" i="1"/>
  <c r="AA3" i="1"/>
  <c r="AB34" i="1"/>
  <c r="AA34" i="1"/>
  <c r="AC34" i="1" s="1"/>
  <c r="Z34" i="1"/>
  <c r="AB32" i="1"/>
  <c r="AA32" i="1"/>
  <c r="AC32" i="1" s="1"/>
  <c r="Z32" i="1"/>
  <c r="AB30" i="1"/>
  <c r="AA30" i="1"/>
  <c r="AC30" i="1" s="1"/>
  <c r="Z30" i="1"/>
  <c r="AB28" i="1"/>
  <c r="AA28" i="1"/>
  <c r="AC28" i="1" s="1"/>
  <c r="AB26" i="1"/>
  <c r="AA26" i="1"/>
  <c r="AB24" i="1"/>
  <c r="AA24" i="1"/>
  <c r="AC24" i="1" s="1"/>
  <c r="AB22" i="1"/>
  <c r="AA22" i="1"/>
  <c r="AC22" i="1" s="1"/>
  <c r="AA7" i="1"/>
  <c r="AJ34" i="1"/>
  <c r="AI34" i="1"/>
  <c r="AF34" i="1"/>
  <c r="AE34" i="1"/>
  <c r="AK32" i="1"/>
  <c r="AH32" i="1"/>
  <c r="AK30" i="1"/>
  <c r="AJ30" i="1"/>
  <c r="AI32" i="1" s="1"/>
  <c r="AG30" i="1"/>
  <c r="AE30" i="1"/>
  <c r="AK28" i="1"/>
  <c r="AH34" i="1" s="1"/>
  <c r="AJ28" i="1"/>
  <c r="AI28" i="1"/>
  <c r="AH30" i="1" s="1"/>
  <c r="AK26" i="1"/>
  <c r="AG34" i="1" s="1"/>
  <c r="AJ26" i="1"/>
  <c r="AG32" i="1" s="1"/>
  <c r="AI26" i="1"/>
  <c r="AH26" i="1"/>
  <c r="AG28" i="1" s="1"/>
  <c r="Z28" i="1" s="1"/>
  <c r="AK24" i="1"/>
  <c r="AJ24" i="1"/>
  <c r="AF32" i="1" s="1"/>
  <c r="AI24" i="1"/>
  <c r="AF30" i="1" s="1"/>
  <c r="AH24" i="1"/>
  <c r="AF28" i="1" s="1"/>
  <c r="AG24" i="1"/>
  <c r="Z24" i="1" s="1"/>
  <c r="AK22" i="1"/>
  <c r="AJ22" i="1"/>
  <c r="AE32" i="1" s="1"/>
  <c r="AI22" i="1"/>
  <c r="AH22" i="1"/>
  <c r="AE28" i="1" s="1"/>
  <c r="AG22" i="1"/>
  <c r="AE26" i="1" s="1"/>
  <c r="AF22" i="1"/>
  <c r="AE24" i="1" s="1"/>
  <c r="AK13" i="1"/>
  <c r="AJ15" i="1" s="1"/>
  <c r="AK11" i="1"/>
  <c r="AI15" i="1" s="1"/>
  <c r="AJ11" i="1"/>
  <c r="AI13" i="1" s="1"/>
  <c r="AK9" i="1"/>
  <c r="AH15" i="1" s="1"/>
  <c r="AJ9" i="1"/>
  <c r="AH13" i="1" s="1"/>
  <c r="AI9" i="1"/>
  <c r="AH11" i="1" s="1"/>
  <c r="AK7" i="1"/>
  <c r="AG15" i="1" s="1"/>
  <c r="AJ7" i="1"/>
  <c r="AG13" i="1" s="1"/>
  <c r="AI7" i="1"/>
  <c r="AG11" i="1" s="1"/>
  <c r="AH7" i="1"/>
  <c r="AG9" i="1" s="1"/>
  <c r="AK5" i="1"/>
  <c r="AF15" i="1" s="1"/>
  <c r="AJ5" i="1"/>
  <c r="AF13" i="1" s="1"/>
  <c r="AI5" i="1"/>
  <c r="AF11" i="1" s="1"/>
  <c r="AH5" i="1"/>
  <c r="AF9" i="1" s="1"/>
  <c r="AG5" i="1"/>
  <c r="AF7" i="1" s="1"/>
  <c r="AK3" i="1"/>
  <c r="AE15" i="1" s="1"/>
  <c r="AJ3" i="1"/>
  <c r="AE13" i="1" s="1"/>
  <c r="AI3" i="1"/>
  <c r="AE11" i="1" s="1"/>
  <c r="AH3" i="1"/>
  <c r="AE9" i="1" s="1"/>
  <c r="AG3" i="1"/>
  <c r="AE7" i="1" s="1"/>
  <c r="AF3" i="1"/>
  <c r="AE5" i="1" s="1"/>
  <c r="H21" i="1"/>
  <c r="W20" i="1"/>
  <c r="T20" i="1"/>
  <c r="Q20" i="1"/>
  <c r="N20" i="1"/>
  <c r="K20" i="1"/>
  <c r="H20" i="1"/>
  <c r="E20" i="1"/>
  <c r="AC13" i="1" l="1"/>
  <c r="Z22" i="1"/>
  <c r="AC26" i="1"/>
  <c r="AF26" i="1"/>
  <c r="Z26" i="1"/>
  <c r="AC5" i="1"/>
  <c r="AC11" i="1"/>
  <c r="AC15" i="1"/>
  <c r="Z11" i="1"/>
  <c r="Z15" i="1"/>
  <c r="Z13" i="1"/>
  <c r="Z9" i="1"/>
  <c r="Z7" i="1"/>
  <c r="Z5" i="1"/>
  <c r="Z3" i="1"/>
  <c r="AC3" i="1"/>
  <c r="AC9" i="1"/>
  <c r="AC7" i="1"/>
  <c r="W2" i="1"/>
  <c r="T2" i="1"/>
  <c r="Q2" i="1"/>
  <c r="N2" i="1"/>
  <c r="K2" i="1"/>
  <c r="H2" i="1"/>
  <c r="E2" i="1"/>
</calcChain>
</file>

<file path=xl/sharedStrings.xml><?xml version="1.0" encoding="utf-8"?>
<sst xmlns="http://schemas.openxmlformats.org/spreadsheetml/2006/main" count="262" uniqueCount="68">
  <si>
    <t>-</t>
    <phoneticPr fontId="3"/>
  </si>
  <si>
    <t>さがみサンダース</t>
  </si>
  <si>
    <t>相東小</t>
    <rPh sb="0" eb="1">
      <t>ソウ</t>
    </rPh>
    <rPh sb="1" eb="2">
      <t>トウ</t>
    </rPh>
    <rPh sb="2" eb="3">
      <t>ショウ</t>
    </rPh>
    <phoneticPr fontId="1"/>
  </si>
  <si>
    <t>相東小</t>
    <rPh sb="0" eb="1">
      <t>ソウ</t>
    </rPh>
    <rPh sb="1" eb="2">
      <t>トウ</t>
    </rPh>
    <rPh sb="2" eb="3">
      <t>ショウ</t>
    </rPh>
    <phoneticPr fontId="3"/>
  </si>
  <si>
    <t>座間ニュースターズ</t>
  </si>
  <si>
    <t>相模川B</t>
    <rPh sb="0" eb="2">
      <t>サガミ</t>
    </rPh>
    <rPh sb="2" eb="3">
      <t>ガワ</t>
    </rPh>
    <phoneticPr fontId="1"/>
  </si>
  <si>
    <t>遊水地</t>
    <rPh sb="0" eb="3">
      <t>ユウスイチ</t>
    </rPh>
    <phoneticPr fontId="1"/>
  </si>
  <si>
    <t>遊水地</t>
    <rPh sb="0" eb="3">
      <t>ユウスイチ</t>
    </rPh>
    <phoneticPr fontId="3"/>
  </si>
  <si>
    <t>座間パイレーツ</t>
    <rPh sb="0" eb="2">
      <t>ザマ</t>
    </rPh>
    <phoneticPr fontId="2"/>
  </si>
  <si>
    <t>関口</t>
    <rPh sb="0" eb="2">
      <t>セキグチ</t>
    </rPh>
    <phoneticPr fontId="1"/>
  </si>
  <si>
    <t>関口</t>
    <rPh sb="0" eb="2">
      <t>セキグチ</t>
    </rPh>
    <phoneticPr fontId="3"/>
  </si>
  <si>
    <t>相模が丘小</t>
    <rPh sb="0" eb="2">
      <t>サガミ</t>
    </rPh>
    <rPh sb="3" eb="4">
      <t>オカ</t>
    </rPh>
    <rPh sb="4" eb="5">
      <t>ショウ</t>
    </rPh>
    <phoneticPr fontId="1"/>
  </si>
  <si>
    <t>座間パワーズ</t>
  </si>
  <si>
    <t>相模野小</t>
    <rPh sb="0" eb="2">
      <t>サガミ</t>
    </rPh>
    <rPh sb="2" eb="3">
      <t>ノ</t>
    </rPh>
    <rPh sb="3" eb="4">
      <t>ショウ</t>
    </rPh>
    <phoneticPr fontId="1"/>
  </si>
  <si>
    <t>相模が丘ブラザーズ</t>
    <rPh sb="0" eb="2">
      <t>サガミ</t>
    </rPh>
    <rPh sb="3" eb="4">
      <t>オカ</t>
    </rPh>
    <phoneticPr fontId="2"/>
  </si>
  <si>
    <t>愛川２号</t>
    <rPh sb="0" eb="2">
      <t>アイカワ</t>
    </rPh>
    <rPh sb="3" eb="4">
      <t>ゴウ</t>
    </rPh>
    <phoneticPr fontId="1"/>
  </si>
  <si>
    <t>座間小</t>
    <rPh sb="0" eb="2">
      <t>ザマ</t>
    </rPh>
    <rPh sb="2" eb="3">
      <t>ショウ</t>
    </rPh>
    <phoneticPr fontId="1"/>
  </si>
  <si>
    <t>座間小</t>
    <rPh sb="0" eb="2">
      <t>ザマ</t>
    </rPh>
    <rPh sb="2" eb="3">
      <t>ショウ</t>
    </rPh>
    <phoneticPr fontId="3"/>
  </si>
  <si>
    <t>イーグルス座間</t>
  </si>
  <si>
    <t>イエロースネークス</t>
  </si>
  <si>
    <t>ジュニア</t>
    <phoneticPr fontId="3"/>
  </si>
  <si>
    <t>勝ち点</t>
    <rPh sb="0" eb="1">
      <t>カ</t>
    </rPh>
    <rPh sb="2" eb="3">
      <t>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</si>
  <si>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</si>
  <si>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</si>
  <si>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勝点</t>
    <rPh sb="0" eb="1">
      <t>カ</t>
    </rPh>
    <rPh sb="1" eb="2">
      <t>テン</t>
    </rPh>
    <phoneticPr fontId="3"/>
  </si>
  <si>
    <t>徳失差</t>
    <rPh sb="0" eb="1">
      <t>トク</t>
    </rPh>
    <rPh sb="1" eb="2">
      <t>シツ</t>
    </rPh>
    <rPh sb="2" eb="3">
      <t>サ</t>
    </rPh>
    <phoneticPr fontId="3"/>
  </si>
  <si>
    <t>得失差</t>
    <rPh sb="0" eb="1">
      <t>エ</t>
    </rPh>
    <rPh sb="1" eb="2">
      <t>シツ</t>
    </rPh>
    <rPh sb="2" eb="3">
      <t>サ</t>
    </rPh>
    <phoneticPr fontId="3"/>
  </si>
  <si>
    <t>レギュラー</t>
    <phoneticPr fontId="3"/>
  </si>
  <si>
    <t>対</t>
    <rPh sb="0" eb="1">
      <t>タイ</t>
    </rPh>
    <phoneticPr fontId="3"/>
  </si>
  <si>
    <t>相模川</t>
    <rPh sb="0" eb="2">
      <t>サガミ</t>
    </rPh>
    <rPh sb="2" eb="3">
      <t>ガワ</t>
    </rPh>
    <phoneticPr fontId="3"/>
  </si>
  <si>
    <t>愛川</t>
    <rPh sb="0" eb="2">
      <t>アイカワ</t>
    </rPh>
    <phoneticPr fontId="3"/>
  </si>
  <si>
    <t>野小</t>
    <rPh sb="0" eb="1">
      <t>ノ</t>
    </rPh>
    <rPh sb="1" eb="2">
      <t>ショウ</t>
    </rPh>
    <phoneticPr fontId="3"/>
  </si>
  <si>
    <t>丘小</t>
    <rPh sb="0" eb="1">
      <t>オカ</t>
    </rPh>
    <rPh sb="1" eb="2">
      <t>ショウ</t>
    </rPh>
    <phoneticPr fontId="3"/>
  </si>
  <si>
    <t>R</t>
  </si>
  <si>
    <t>R</t>
    <phoneticPr fontId="3"/>
  </si>
  <si>
    <t>HOME</t>
    <phoneticPr fontId="3"/>
  </si>
  <si>
    <t>VISITOR</t>
    <phoneticPr fontId="3"/>
  </si>
  <si>
    <t>YSG</t>
    <phoneticPr fontId="3"/>
  </si>
  <si>
    <t>J</t>
    <phoneticPr fontId="3"/>
  </si>
  <si>
    <t>審判講習会（Ａ・Bグループ）</t>
    <rPh sb="0" eb="2">
      <t>シンパン</t>
    </rPh>
    <rPh sb="2" eb="5">
      <t>コウシュウカイ</t>
    </rPh>
    <phoneticPr fontId="3"/>
  </si>
  <si>
    <t>終日</t>
    <rPh sb="0" eb="2">
      <t>シュウジツ</t>
    </rPh>
    <phoneticPr fontId="3"/>
  </si>
  <si>
    <t>AM</t>
    <phoneticPr fontId="3"/>
  </si>
  <si>
    <t>野球教室</t>
    <rPh sb="0" eb="2">
      <t>ヤキュウ</t>
    </rPh>
    <rPh sb="2" eb="4">
      <t>キョウシツ</t>
    </rPh>
    <phoneticPr fontId="3"/>
  </si>
  <si>
    <t>座間野球協会代表者会議</t>
    <rPh sb="0" eb="2">
      <t>ザマ</t>
    </rPh>
    <rPh sb="2" eb="4">
      <t>ヤキュウ</t>
    </rPh>
    <rPh sb="4" eb="6">
      <t>キョウカイ</t>
    </rPh>
    <rPh sb="6" eb="9">
      <t>ダイヒョウシャ</t>
    </rPh>
    <rPh sb="9" eb="11">
      <t>カイギ</t>
    </rPh>
    <phoneticPr fontId="3"/>
  </si>
  <si>
    <t>夜</t>
    <rPh sb="0" eb="1">
      <t>ヨル</t>
    </rPh>
    <phoneticPr fontId="3"/>
  </si>
  <si>
    <t>春・夏・Jr 監督主将会議</t>
    <rPh sb="0" eb="1">
      <t>ハル</t>
    </rPh>
    <rPh sb="2" eb="3">
      <t>ナツ</t>
    </rPh>
    <rPh sb="7" eb="9">
      <t>カントク</t>
    </rPh>
    <rPh sb="9" eb="11">
      <t>シュショウ</t>
    </rPh>
    <rPh sb="11" eb="13">
      <t>カイギ</t>
    </rPh>
    <phoneticPr fontId="3"/>
  </si>
  <si>
    <t>春・夏・Jr 開会式</t>
    <rPh sb="7" eb="9">
      <t>カイカイ</t>
    </rPh>
    <rPh sb="9" eb="10">
      <t>シキ</t>
    </rPh>
    <phoneticPr fontId="3"/>
  </si>
  <si>
    <t>ジュニア野球教室</t>
    <rPh sb="4" eb="6">
      <t>ヤキュウ</t>
    </rPh>
    <rPh sb="6" eb="8">
      <t>キョウシツ</t>
    </rPh>
    <phoneticPr fontId="3"/>
  </si>
  <si>
    <t>体力測定</t>
    <rPh sb="0" eb="2">
      <t>タイリョク</t>
    </rPh>
    <rPh sb="2" eb="4">
      <t>ソクテイ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</si>
  <si>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</si>
  <si>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</si>
  <si>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計</t>
    <rPh sb="0" eb="1">
      <t>ケイ</t>
    </rPh>
    <phoneticPr fontId="3"/>
  </si>
  <si>
    <t>チーム名</t>
    <rPh sb="3" eb="4">
      <t>メイ</t>
    </rPh>
    <phoneticPr fontId="3"/>
  </si>
  <si>
    <t>パワーズ</t>
  </si>
  <si>
    <t>パワーズ</t>
    <phoneticPr fontId="3"/>
  </si>
  <si>
    <t>ニュースターズ</t>
  </si>
  <si>
    <t>ニュースターズ</t>
    <phoneticPr fontId="3"/>
  </si>
  <si>
    <t>スネークス</t>
  </si>
  <si>
    <t>スネークス</t>
    <phoneticPr fontId="3"/>
  </si>
  <si>
    <t>ブラザーズ</t>
  </si>
  <si>
    <t>ブラザーズ</t>
    <phoneticPr fontId="3"/>
  </si>
  <si>
    <t>イーグルス</t>
  </si>
  <si>
    <t>イーグルス</t>
    <phoneticPr fontId="3"/>
  </si>
  <si>
    <t>サンダース</t>
  </si>
  <si>
    <t>サンダース</t>
    <phoneticPr fontId="3"/>
  </si>
  <si>
    <t>パイレーツ</t>
  </si>
  <si>
    <t>パイレーツ</t>
    <phoneticPr fontId="3"/>
  </si>
  <si>
    <t>相東小</t>
    <rPh sb="0" eb="1">
      <t>ソウ</t>
    </rPh>
    <rPh sb="1" eb="2">
      <t>トウ</t>
    </rPh>
    <rPh sb="2" eb="3">
      <t>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</si>
</sst>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\ \(aaa\)\ h:mm;@"/>
    <numFmt numFmtId="177" formatCode="m&quot;月&quot;d&quot;日&quot;\(aaa\)"/>
  </numFmts>
  <fonts count="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9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0" fillId="0" borderId="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177" fontId="0" fillId="0" borderId="4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20" fontId="0" fillId="0" borderId="9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20" fontId="0" fillId="0" borderId="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20" fontId="0" fillId="0" borderId="16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20" fontId="0" fillId="0" borderId="9" xfId="0" applyNumberForma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20" fontId="0" fillId="4" borderId="2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0" fillId="4" borderId="2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vertical="center"/>
    </xf>
    <xf numFmtId="20" fontId="0" fillId="4" borderId="9" xfId="0" applyNumberFormat="1" applyFill="1" applyBorder="1" applyAlignment="1">
      <alignment horizontal="left" vertical="center"/>
    </xf>
    <xf numFmtId="0" fontId="0" fillId="4" borderId="10" xfId="0" applyFill="1" applyBorder="1" applyAlignment="1">
      <alignment vertical="center"/>
    </xf>
    <xf numFmtId="0" fontId="0" fillId="4" borderId="15" xfId="0" applyFill="1" applyBorder="1" applyAlignment="1">
      <alignment horizontal="center" vertical="center" shrinkToFit="1"/>
    </xf>
    <xf numFmtId="0" fontId="0" fillId="4" borderId="16" xfId="0" applyFill="1" applyBorder="1" applyAlignment="1">
      <alignment vertical="center"/>
    </xf>
    <xf numFmtId="20" fontId="0" fillId="4" borderId="16" xfId="0" applyNumberFormat="1" applyFill="1" applyBorder="1" applyAlignment="1">
      <alignment horizontal="left" vertical="center"/>
    </xf>
    <xf numFmtId="0" fontId="0" fillId="4" borderId="17" xfId="0" applyFill="1" applyBorder="1" applyAlignment="1">
      <alignment vertical="center"/>
    </xf>
    <xf numFmtId="0" fontId="0" fillId="4" borderId="16" xfId="0" applyFill="1" applyBorder="1" applyAlignment="1">
      <alignment horizontal="center" vertical="center" shrinkToFit="1"/>
    </xf>
    <xf numFmtId="20" fontId="0" fillId="4" borderId="16" xfId="0" applyNumberFormat="1" applyFill="1" applyBorder="1" applyAlignment="1">
      <alignment vertical="center"/>
    </xf>
    <xf numFmtId="0" fontId="0" fillId="4" borderId="16" xfId="0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2" borderId="9" xfId="0" applyFont="1" applyFill="1" applyBorder="1" applyAlignment="1">
      <alignment horizontal="distributed" vertical="center"/>
    </xf>
    <xf numFmtId="0" fontId="0" fillId="2" borderId="16" xfId="0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9" xfId="0" quotePrefix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176" fontId="0" fillId="2" borderId="9" xfId="0" applyNumberFormat="1" applyFill="1" applyBorder="1" applyAlignment="1">
      <alignment horizontal="center"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showGridLines="0" tabSelected="1" zoomScaleNormal="100" workbookViewId="0">
      <selection activeCell="Z15" sqref="Z15:Z16"/>
    </sheetView>
  </sheetViews>
  <sheetFormatPr defaultRowHeight="13.5"/>
  <cols>
    <col min="1" max="1" width="1.625" style="21" customWidth="1"/>
    <col min="2" max="2" width="0.875" style="6" customWidth="1"/>
    <col min="3" max="3" width="17.25" style="6" bestFit="1" customWidth="1"/>
    <col min="4" max="4" width="0.875" style="6" customWidth="1"/>
    <col min="5" max="5" width="6.125" style="6" customWidth="1"/>
    <col min="6" max="6" width="2.5" style="6" bestFit="1" customWidth="1"/>
    <col min="7" max="8" width="6.125" style="6" customWidth="1"/>
    <col min="9" max="9" width="2.5" style="6" bestFit="1" customWidth="1"/>
    <col min="10" max="11" width="6.125" style="6" customWidth="1"/>
    <col min="12" max="12" width="2.5" style="6" bestFit="1" customWidth="1"/>
    <col min="13" max="14" width="6.125" style="6" customWidth="1"/>
    <col min="15" max="15" width="2.5" style="6" bestFit="1" customWidth="1"/>
    <col min="16" max="17" width="6.125" style="6" customWidth="1"/>
    <col min="18" max="18" width="2.5" style="6" bestFit="1" customWidth="1"/>
    <col min="19" max="20" width="6.125" style="6" customWidth="1"/>
    <col min="21" max="21" width="2.5" style="6" bestFit="1" customWidth="1"/>
    <col min="22" max="23" width="6.125" style="6" customWidth="1"/>
    <col min="24" max="24" width="2.5" style="6" bestFit="1" customWidth="1"/>
    <col min="25" max="25" width="6.125" style="6" customWidth="1"/>
    <col min="26" max="28" width="5.25" style="6" bestFit="1" customWidth="1"/>
    <col min="29" max="29" width="7.125" style="6" bestFit="1" customWidth="1"/>
    <col min="30" max="30" width="9" style="6"/>
    <col min="31" max="31" width="2.5" style="6" bestFit="1" customWidth="1"/>
    <col min="32" max="37" width="2.5" style="6" customWidth="1"/>
    <col min="38" max="38" width="3.375" style="6" bestFit="1" customWidth="1"/>
    <col min="39" max="16384" width="9" style="6"/>
  </cols>
  <sheetData>
    <row r="1" spans="1:37">
      <c r="B1" s="11"/>
      <c r="C1" s="11"/>
      <c r="D1" s="11"/>
      <c r="E1" s="6">
        <v>1</v>
      </c>
      <c r="F1" s="9"/>
      <c r="H1" s="6">
        <v>2</v>
      </c>
      <c r="K1" s="6">
        <v>3</v>
      </c>
      <c r="N1" s="6">
        <v>4</v>
      </c>
      <c r="Q1" s="6">
        <v>5</v>
      </c>
      <c r="T1" s="6">
        <v>6</v>
      </c>
      <c r="W1" s="6">
        <v>7</v>
      </c>
      <c r="AE1" s="6" t="s">
        <v>21</v>
      </c>
    </row>
    <row r="2" spans="1:37" ht="27" customHeight="1">
      <c r="A2" s="23" t="s">
        <v>27</v>
      </c>
      <c r="C2" s="11"/>
      <c r="D2" s="11"/>
      <c r="E2" s="122" t="str">
        <f>C3</f>
        <v>イーグルス座間</v>
      </c>
      <c r="F2" s="123"/>
      <c r="G2" s="124"/>
      <c r="H2" s="122" t="str">
        <f>C5</f>
        <v>相模が丘ブラザーズ</v>
      </c>
      <c r="I2" s="123"/>
      <c r="J2" s="124"/>
      <c r="K2" s="122" t="str">
        <f>C7</f>
        <v>さがみサンダース</v>
      </c>
      <c r="L2" s="123"/>
      <c r="M2" s="124"/>
      <c r="N2" s="122" t="str">
        <f>C9</f>
        <v>座間ニュースターズ</v>
      </c>
      <c r="O2" s="123"/>
      <c r="P2" s="124"/>
      <c r="Q2" s="122" t="str">
        <f>C11</f>
        <v>座間パイレーツ</v>
      </c>
      <c r="R2" s="123"/>
      <c r="S2" s="124"/>
      <c r="T2" s="122" t="str">
        <f>C13</f>
        <v>座間パワーズ</v>
      </c>
      <c r="U2" s="123"/>
      <c r="V2" s="124"/>
      <c r="W2" s="122" t="str">
        <f>C15</f>
        <v>イエロースネークス</v>
      </c>
      <c r="X2" s="123"/>
      <c r="Y2" s="124"/>
      <c r="Z2" s="20" t="s">
        <v>24</v>
      </c>
      <c r="AA2" s="20" t="s">
        <v>22</v>
      </c>
      <c r="AB2" s="20" t="s">
        <v>23</v>
      </c>
      <c r="AC2" s="20" t="s">
        <v>26</v>
      </c>
      <c r="AE2" s="6">
        <v>1</v>
      </c>
      <c r="AF2" s="6">
        <v>2</v>
      </c>
      <c r="AG2" s="6">
        <v>3</v>
      </c>
      <c r="AH2" s="6">
        <v>4</v>
      </c>
      <c r="AI2" s="6">
        <v>5</v>
      </c>
      <c r="AJ2" s="6">
        <v>6</v>
      </c>
      <c r="AK2" s="6">
        <v>7</v>
      </c>
    </row>
    <row r="3" spans="1:37">
      <c r="B3" s="12"/>
      <c r="C3" s="78" t="s">
        <v>18</v>
      </c>
      <c r="D3" s="13"/>
      <c r="E3" s="113"/>
      <c r="F3" s="114"/>
      <c r="G3" s="115"/>
      <c r="H3" s="119">
        <v>2</v>
      </c>
      <c r="I3" s="120" t="s">
        <v>0</v>
      </c>
      <c r="J3" s="121">
        <v>1</v>
      </c>
      <c r="K3" s="119"/>
      <c r="L3" s="120" t="s">
        <v>0</v>
      </c>
      <c r="M3" s="121"/>
      <c r="N3" s="119">
        <v>22</v>
      </c>
      <c r="O3" s="120" t="s">
        <v>0</v>
      </c>
      <c r="P3" s="121">
        <v>0</v>
      </c>
      <c r="Q3" s="119"/>
      <c r="R3" s="120" t="s">
        <v>0</v>
      </c>
      <c r="S3" s="121"/>
      <c r="T3" s="119">
        <v>18</v>
      </c>
      <c r="U3" s="120" t="s">
        <v>0</v>
      </c>
      <c r="V3" s="121">
        <v>2</v>
      </c>
      <c r="W3" s="119">
        <v>4</v>
      </c>
      <c r="X3" s="120" t="s">
        <v>0</v>
      </c>
      <c r="Y3" s="121">
        <v>2</v>
      </c>
      <c r="Z3" s="69">
        <f>SUM(AE3:AK4)</f>
        <v>8</v>
      </c>
      <c r="AA3" s="69">
        <f>SUM(H3,K3,N3,Q3,T3,W3)</f>
        <v>46</v>
      </c>
      <c r="AB3" s="69">
        <f>SUM(J3,M3,P3,S3,V3,Y3)</f>
        <v>5</v>
      </c>
      <c r="AC3" s="69">
        <f>AA3-AB3</f>
        <v>41</v>
      </c>
      <c r="AE3" s="71"/>
      <c r="AF3" s="69">
        <f>IF(H3="","",IF(H3&gt;J3,2,IF(H3=J3,1,0)))</f>
        <v>2</v>
      </c>
      <c r="AG3" s="69" t="str">
        <f>IF(K3="","",IF(K3&gt;M3,2,IF(K3=M3,1,0)))</f>
        <v/>
      </c>
      <c r="AH3" s="69">
        <f>IF(N3="","",IF(N3&gt;P3,2,IF(N3=P3,1,0)))</f>
        <v>2</v>
      </c>
      <c r="AI3" s="69" t="str">
        <f>IF(Q3="","",IF(Q3&gt;S3,2,IF(Q3=S3,1,0)))</f>
        <v/>
      </c>
      <c r="AJ3" s="69">
        <f>IF(T3="","",IF(T3&gt;V3,2,IF(T3=V3,1,0)))</f>
        <v>2</v>
      </c>
      <c r="AK3" s="69">
        <f>IF(W3="","",IF(W3&gt;Y3,2,IF(W3=Y3,1,0)))</f>
        <v>2</v>
      </c>
    </row>
    <row r="4" spans="1:37">
      <c r="B4" s="14"/>
      <c r="C4" s="77"/>
      <c r="D4" s="15"/>
      <c r="E4" s="116"/>
      <c r="F4" s="117"/>
      <c r="G4" s="118"/>
      <c r="H4" s="107"/>
      <c r="I4" s="108"/>
      <c r="J4" s="109"/>
      <c r="K4" s="107"/>
      <c r="L4" s="108"/>
      <c r="M4" s="109"/>
      <c r="N4" s="107"/>
      <c r="O4" s="108"/>
      <c r="P4" s="109"/>
      <c r="Q4" s="107"/>
      <c r="R4" s="108"/>
      <c r="S4" s="109"/>
      <c r="T4" s="107"/>
      <c r="U4" s="108"/>
      <c r="V4" s="109"/>
      <c r="W4" s="107"/>
      <c r="X4" s="108"/>
      <c r="Y4" s="109"/>
      <c r="Z4" s="70"/>
      <c r="AA4" s="70"/>
      <c r="AB4" s="70"/>
      <c r="AC4" s="70"/>
      <c r="AE4" s="70"/>
      <c r="AF4" s="70"/>
      <c r="AG4" s="70"/>
      <c r="AH4" s="70"/>
      <c r="AI4" s="70"/>
      <c r="AJ4" s="70"/>
      <c r="AK4" s="70"/>
    </row>
    <row r="5" spans="1:37">
      <c r="B5" s="12"/>
      <c r="C5" s="78" t="s">
        <v>14</v>
      </c>
      <c r="D5" s="13"/>
      <c r="E5" s="110">
        <v>41713.583333333336</v>
      </c>
      <c r="F5" s="111"/>
      <c r="G5" s="112"/>
      <c r="H5" s="113"/>
      <c r="I5" s="114"/>
      <c r="J5" s="115"/>
      <c r="K5" s="119">
        <v>3</v>
      </c>
      <c r="L5" s="120" t="s">
        <v>0</v>
      </c>
      <c r="M5" s="121">
        <v>5</v>
      </c>
      <c r="N5" s="119"/>
      <c r="O5" s="120" t="s">
        <v>0</v>
      </c>
      <c r="P5" s="121"/>
      <c r="Q5" s="119">
        <v>2</v>
      </c>
      <c r="R5" s="120" t="s">
        <v>0</v>
      </c>
      <c r="S5" s="121">
        <v>8</v>
      </c>
      <c r="T5" s="119">
        <v>6</v>
      </c>
      <c r="U5" s="120" t="s">
        <v>0</v>
      </c>
      <c r="V5" s="121">
        <v>1</v>
      </c>
      <c r="W5" s="119">
        <v>2</v>
      </c>
      <c r="X5" s="120" t="s">
        <v>0</v>
      </c>
      <c r="Y5" s="121">
        <v>10</v>
      </c>
      <c r="Z5" s="69">
        <f>SUM(AE5:AK6)</f>
        <v>2</v>
      </c>
      <c r="AA5" s="69">
        <f>SUM(J3,K5,N5,Q5,T5,W5)</f>
        <v>14</v>
      </c>
      <c r="AB5" s="69">
        <f>SUM(H3,M5,P5,S5,V5,Y5)</f>
        <v>26</v>
      </c>
      <c r="AC5" s="69">
        <f>AA5-AB5</f>
        <v>-12</v>
      </c>
      <c r="AE5" s="69">
        <f>IF(AF3="","",IF(AF3=0,2,IF(AF3=1,1,0)))</f>
        <v>0</v>
      </c>
      <c r="AF5" s="71"/>
      <c r="AG5" s="69">
        <f>IF(K5="","",IF(K5&gt;M5,2,IF(K5=M5,1,0)))</f>
        <v>0</v>
      </c>
      <c r="AH5" s="69" t="str">
        <f>IF(N5="","",IF(N5&gt;P5,2,IF(N5=P5,1,0)))</f>
        <v/>
      </c>
      <c r="AI5" s="69">
        <f>IF(Q5="","",IF(Q5&gt;S5,2,IF(Q5=S5,1,0)))</f>
        <v>0</v>
      </c>
      <c r="AJ5" s="69">
        <f>IF(T5="","",IF(T5&gt;V5,2,IF(T5=V5,1,0)))</f>
        <v>2</v>
      </c>
      <c r="AK5" s="69">
        <f>IF(W5="","",IF(W5&gt;Y5,2,IF(W5=Y5,1,0)))</f>
        <v>0</v>
      </c>
    </row>
    <row r="6" spans="1:37">
      <c r="B6" s="14"/>
      <c r="C6" s="77"/>
      <c r="D6" s="15"/>
      <c r="E6" s="107" t="s">
        <v>15</v>
      </c>
      <c r="F6" s="108"/>
      <c r="G6" s="109"/>
      <c r="H6" s="116"/>
      <c r="I6" s="117"/>
      <c r="J6" s="118"/>
      <c r="K6" s="107"/>
      <c r="L6" s="108"/>
      <c r="M6" s="109"/>
      <c r="N6" s="107"/>
      <c r="O6" s="108"/>
      <c r="P6" s="109"/>
      <c r="Q6" s="107"/>
      <c r="R6" s="108"/>
      <c r="S6" s="109"/>
      <c r="T6" s="107"/>
      <c r="U6" s="108"/>
      <c r="V6" s="109"/>
      <c r="W6" s="107"/>
      <c r="X6" s="108"/>
      <c r="Y6" s="109"/>
      <c r="Z6" s="70"/>
      <c r="AA6" s="70"/>
      <c r="AB6" s="70"/>
      <c r="AC6" s="70"/>
      <c r="AE6" s="70"/>
      <c r="AF6" s="70"/>
      <c r="AG6" s="70"/>
      <c r="AH6" s="70"/>
      <c r="AI6" s="70"/>
      <c r="AJ6" s="70"/>
      <c r="AK6" s="70"/>
    </row>
    <row r="7" spans="1:37">
      <c r="B7" s="12"/>
      <c r="C7" s="78" t="s">
        <v>1</v>
      </c>
      <c r="D7" s="13"/>
      <c r="E7" s="110">
        <v>41693.604166666664</v>
      </c>
      <c r="F7" s="111"/>
      <c r="G7" s="112"/>
      <c r="H7" s="110">
        <v>41719.510416666664</v>
      </c>
      <c r="I7" s="111"/>
      <c r="J7" s="112"/>
      <c r="K7" s="113"/>
      <c r="L7" s="114"/>
      <c r="M7" s="115"/>
      <c r="N7" s="119">
        <v>22</v>
      </c>
      <c r="O7" s="120" t="s">
        <v>0</v>
      </c>
      <c r="P7" s="121">
        <v>0</v>
      </c>
      <c r="Q7" s="119">
        <v>16</v>
      </c>
      <c r="R7" s="120" t="s">
        <v>0</v>
      </c>
      <c r="S7" s="121">
        <v>3</v>
      </c>
      <c r="T7" s="119">
        <v>14</v>
      </c>
      <c r="U7" s="120" t="s">
        <v>0</v>
      </c>
      <c r="V7" s="121">
        <v>6</v>
      </c>
      <c r="W7" s="119">
        <v>0</v>
      </c>
      <c r="X7" s="120" t="s">
        <v>0</v>
      </c>
      <c r="Y7" s="121">
        <v>11</v>
      </c>
      <c r="Z7" s="69">
        <f>SUM(AE7:AK8)</f>
        <v>8</v>
      </c>
      <c r="AA7" s="69">
        <f>SUM(M3,M5,N7,Q7,T7,W7)</f>
        <v>57</v>
      </c>
      <c r="AB7" s="69">
        <f>SUM(K3,K5,P7,S7,V7,Y7)</f>
        <v>23</v>
      </c>
      <c r="AC7" s="69">
        <f>AA7-AB7</f>
        <v>34</v>
      </c>
      <c r="AE7" s="69" t="str">
        <f>IF(AG3="","",IF(AG3=0,2,IF(AG3=1,1,0)))</f>
        <v/>
      </c>
      <c r="AF7" s="69">
        <f>IF(AG5="","",IF(AG5=0,2,IF(AG5=1,1,0)))</f>
        <v>2</v>
      </c>
      <c r="AG7" s="71"/>
      <c r="AH7" s="69">
        <f>IF(N7="","",IF(N7&gt;P7,2,IF(N7=P7,1,0)))</f>
        <v>2</v>
      </c>
      <c r="AI7" s="69">
        <f>IF(Q7="","",IF(Q7&gt;S7,2,IF(Q7=S7,1,0)))</f>
        <v>2</v>
      </c>
      <c r="AJ7" s="69">
        <f>IF(T7="","",IF(T7&gt;V7,2,IF(T7=V7,1,0)))</f>
        <v>2</v>
      </c>
      <c r="AK7" s="69">
        <f>IF(W7="","",IF(W7&gt;Y7,2,IF(W7=Y7,1,0)))</f>
        <v>0</v>
      </c>
    </row>
    <row r="8" spans="1:37">
      <c r="B8" s="14"/>
      <c r="C8" s="77"/>
      <c r="D8" s="15"/>
      <c r="E8" s="107" t="s">
        <v>2</v>
      </c>
      <c r="F8" s="108"/>
      <c r="G8" s="109"/>
      <c r="H8" s="107" t="s">
        <v>11</v>
      </c>
      <c r="I8" s="108"/>
      <c r="J8" s="109"/>
      <c r="K8" s="116"/>
      <c r="L8" s="117"/>
      <c r="M8" s="118"/>
      <c r="N8" s="107"/>
      <c r="O8" s="108"/>
      <c r="P8" s="109"/>
      <c r="Q8" s="107"/>
      <c r="R8" s="108"/>
      <c r="S8" s="109"/>
      <c r="T8" s="107"/>
      <c r="U8" s="108"/>
      <c r="V8" s="109"/>
      <c r="W8" s="107"/>
      <c r="X8" s="108"/>
      <c r="Y8" s="109"/>
      <c r="Z8" s="70"/>
      <c r="AA8" s="70"/>
      <c r="AB8" s="70"/>
      <c r="AC8" s="70"/>
      <c r="AE8" s="70"/>
      <c r="AF8" s="70"/>
      <c r="AG8" s="70"/>
      <c r="AH8" s="70"/>
      <c r="AI8" s="70"/>
      <c r="AJ8" s="70"/>
      <c r="AK8" s="70"/>
    </row>
    <row r="9" spans="1:37">
      <c r="B9" s="12"/>
      <c r="C9" s="78" t="s">
        <v>4</v>
      </c>
      <c r="D9" s="13"/>
      <c r="E9" s="110">
        <v>41693.416666666664</v>
      </c>
      <c r="F9" s="111"/>
      <c r="G9" s="112"/>
      <c r="H9" s="110">
        <v>41727.541666666664</v>
      </c>
      <c r="I9" s="111"/>
      <c r="J9" s="112"/>
      <c r="K9" s="110">
        <v>41706.635416666664</v>
      </c>
      <c r="L9" s="111"/>
      <c r="M9" s="112"/>
      <c r="N9" s="113"/>
      <c r="O9" s="114"/>
      <c r="P9" s="115"/>
      <c r="Q9" s="119">
        <v>0</v>
      </c>
      <c r="R9" s="120" t="s">
        <v>0</v>
      </c>
      <c r="S9" s="121">
        <v>22</v>
      </c>
      <c r="T9" s="119">
        <v>2</v>
      </c>
      <c r="U9" s="120" t="s">
        <v>0</v>
      </c>
      <c r="V9" s="121">
        <v>17</v>
      </c>
      <c r="W9" s="119">
        <v>0</v>
      </c>
      <c r="X9" s="120" t="s">
        <v>0</v>
      </c>
      <c r="Y9" s="121">
        <v>16</v>
      </c>
      <c r="Z9" s="69">
        <f>SUM(AE9:AK10)</f>
        <v>0</v>
      </c>
      <c r="AA9" s="69">
        <f>SUM(P3,P5,P7,Q9,T9,W9)</f>
        <v>2</v>
      </c>
      <c r="AB9" s="69">
        <f>SUM(N3,N5,N7,S9,V9,Y9)</f>
        <v>99</v>
      </c>
      <c r="AC9" s="69">
        <f>AA9-AB9</f>
        <v>-97</v>
      </c>
      <c r="AE9" s="69">
        <f>IF(AH3="","",IF(AH3=0,2,IF(AH3=1,1,0)))</f>
        <v>0</v>
      </c>
      <c r="AF9" s="69" t="str">
        <f>IF(AH5="","",IF(AH5=0,2,IF(AH5=1,1,0)))</f>
        <v/>
      </c>
      <c r="AG9" s="69">
        <f>IF(AH7="","",IF(AH7=0,2,IF(AH7=1,1,0)))</f>
        <v>0</v>
      </c>
      <c r="AH9" s="71"/>
      <c r="AI9" s="69">
        <f>IF(Q9="","",IF(Q9&gt;S9,2,IF(Q9=S9,1,0)))</f>
        <v>0</v>
      </c>
      <c r="AJ9" s="69">
        <f>IF(T9="","",IF(T9&gt;V9,2,IF(T9=V9,1,0)))</f>
        <v>0</v>
      </c>
      <c r="AK9" s="69">
        <f>IF(W9="","",IF(W9&gt;Y9,2,IF(W9=Y9,1,0)))</f>
        <v>0</v>
      </c>
    </row>
    <row r="10" spans="1:37">
      <c r="B10" s="14"/>
      <c r="C10" s="77"/>
      <c r="D10" s="15"/>
      <c r="E10" s="107" t="s">
        <v>5</v>
      </c>
      <c r="F10" s="108"/>
      <c r="G10" s="109"/>
      <c r="H10" s="107" t="s">
        <v>11</v>
      </c>
      <c r="I10" s="108"/>
      <c r="J10" s="109"/>
      <c r="K10" s="107" t="s">
        <v>6</v>
      </c>
      <c r="L10" s="108"/>
      <c r="M10" s="109"/>
      <c r="N10" s="116"/>
      <c r="O10" s="117"/>
      <c r="P10" s="118"/>
      <c r="Q10" s="107"/>
      <c r="R10" s="108"/>
      <c r="S10" s="109"/>
      <c r="T10" s="107"/>
      <c r="U10" s="108"/>
      <c r="V10" s="109"/>
      <c r="W10" s="107"/>
      <c r="X10" s="108"/>
      <c r="Y10" s="109"/>
      <c r="Z10" s="70"/>
      <c r="AA10" s="70"/>
      <c r="AB10" s="70"/>
      <c r="AC10" s="70"/>
      <c r="AE10" s="70"/>
      <c r="AF10" s="70"/>
      <c r="AG10" s="70"/>
      <c r="AH10" s="70"/>
      <c r="AI10" s="70"/>
      <c r="AJ10" s="70"/>
      <c r="AK10" s="70"/>
    </row>
    <row r="11" spans="1:37">
      <c r="B11" s="12"/>
      <c r="C11" s="78" t="s">
        <v>8</v>
      </c>
      <c r="D11" s="13"/>
      <c r="E11" s="110">
        <v>41706.5625</v>
      </c>
      <c r="F11" s="111"/>
      <c r="G11" s="112"/>
      <c r="H11" s="110">
        <v>41721.395833333336</v>
      </c>
      <c r="I11" s="111"/>
      <c r="J11" s="112"/>
      <c r="K11" s="110">
        <v>41693.458333333336</v>
      </c>
      <c r="L11" s="111"/>
      <c r="M11" s="112"/>
      <c r="N11" s="110">
        <v>41706.375</v>
      </c>
      <c r="O11" s="111"/>
      <c r="P11" s="112"/>
      <c r="Q11" s="113"/>
      <c r="R11" s="114"/>
      <c r="S11" s="115"/>
      <c r="T11" s="119">
        <v>16</v>
      </c>
      <c r="U11" s="120" t="s">
        <v>0</v>
      </c>
      <c r="V11" s="121">
        <v>3</v>
      </c>
      <c r="W11" s="119">
        <v>0</v>
      </c>
      <c r="X11" s="120" t="s">
        <v>0</v>
      </c>
      <c r="Y11" s="121">
        <v>4</v>
      </c>
      <c r="Z11" s="69">
        <f>SUM(AE11:AK12)</f>
        <v>6</v>
      </c>
      <c r="AA11" s="69">
        <f>SUM(S3,S5,S7,S9,T11,W11)</f>
        <v>49</v>
      </c>
      <c r="AB11" s="69">
        <f>SUM(Q3,Q5,Q7,Q9,V11,Y11)</f>
        <v>25</v>
      </c>
      <c r="AC11" s="69">
        <f>AA11-AB11</f>
        <v>24</v>
      </c>
      <c r="AE11" s="69" t="str">
        <f>IF(AI3="","",IF(AI3=0,2,IF(AI3=1,1,0)))</f>
        <v/>
      </c>
      <c r="AF11" s="69">
        <f>IF(AI5="","",IF(AI5=0,2,IF(AI5=1,1,0)))</f>
        <v>2</v>
      </c>
      <c r="AG11" s="69">
        <f>IF(AI7="","",IF(AI7=0,2,IF(AI7=1,1,0)))</f>
        <v>0</v>
      </c>
      <c r="AH11" s="69">
        <f>IF(AI9="","",IF(AI9=0,2,IF(AI9=1,1,0)))</f>
        <v>2</v>
      </c>
      <c r="AI11" s="71"/>
      <c r="AJ11" s="69">
        <f>IF(T11="","",IF(T11&gt;V11,2,IF(T11=V11,1,0)))</f>
        <v>2</v>
      </c>
      <c r="AK11" s="69">
        <f>IF(W11="","",IF(W11&gt;Y11,2,IF(W11=Y11,1,0)))</f>
        <v>0</v>
      </c>
    </row>
    <row r="12" spans="1:37">
      <c r="B12" s="14"/>
      <c r="C12" s="77"/>
      <c r="D12" s="15"/>
      <c r="E12" s="107" t="s">
        <v>9</v>
      </c>
      <c r="F12" s="108"/>
      <c r="G12" s="109"/>
      <c r="H12" s="107" t="s">
        <v>16</v>
      </c>
      <c r="I12" s="108"/>
      <c r="J12" s="109"/>
      <c r="K12" s="107" t="s">
        <v>11</v>
      </c>
      <c r="L12" s="108"/>
      <c r="M12" s="109"/>
      <c r="N12" s="107" t="s">
        <v>9</v>
      </c>
      <c r="O12" s="108"/>
      <c r="P12" s="109"/>
      <c r="Q12" s="116"/>
      <c r="R12" s="117"/>
      <c r="S12" s="118"/>
      <c r="T12" s="107"/>
      <c r="U12" s="108"/>
      <c r="V12" s="109"/>
      <c r="W12" s="107"/>
      <c r="X12" s="108"/>
      <c r="Y12" s="109"/>
      <c r="Z12" s="70"/>
      <c r="AA12" s="70"/>
      <c r="AB12" s="70"/>
      <c r="AC12" s="70"/>
      <c r="AE12" s="70"/>
      <c r="AF12" s="70"/>
      <c r="AG12" s="70"/>
      <c r="AH12" s="70"/>
      <c r="AI12" s="70"/>
      <c r="AJ12" s="70"/>
      <c r="AK12" s="70"/>
    </row>
    <row r="13" spans="1:37">
      <c r="B13" s="12"/>
      <c r="C13" s="78" t="s">
        <v>12</v>
      </c>
      <c r="D13" s="13"/>
      <c r="E13" s="110">
        <v>41699.416666666664</v>
      </c>
      <c r="F13" s="111"/>
      <c r="G13" s="112"/>
      <c r="H13" s="110">
        <v>41714.541666666664</v>
      </c>
      <c r="I13" s="111"/>
      <c r="J13" s="112"/>
      <c r="K13" s="110">
        <v>41721.46875</v>
      </c>
      <c r="L13" s="111"/>
      <c r="M13" s="112"/>
      <c r="N13" s="110">
        <v>41692.416666666664</v>
      </c>
      <c r="O13" s="111"/>
      <c r="P13" s="112"/>
      <c r="Q13" s="110">
        <v>41720.541666666664</v>
      </c>
      <c r="R13" s="111"/>
      <c r="S13" s="112"/>
      <c r="T13" s="113"/>
      <c r="U13" s="114"/>
      <c r="V13" s="115"/>
      <c r="W13" s="119">
        <v>1</v>
      </c>
      <c r="X13" s="120" t="s">
        <v>0</v>
      </c>
      <c r="Y13" s="121">
        <v>30</v>
      </c>
      <c r="Z13" s="69">
        <f>SUM(AE13:AK14)</f>
        <v>2</v>
      </c>
      <c r="AA13" s="69">
        <f>SUM(V3,V5,V7,V9,V11,W13)</f>
        <v>30</v>
      </c>
      <c r="AB13" s="69">
        <f>SUM(T3,T5,T7,T9,T11,Y13)</f>
        <v>86</v>
      </c>
      <c r="AC13" s="69">
        <f>AA13-AB13</f>
        <v>-56</v>
      </c>
      <c r="AE13" s="69">
        <f>IF(AJ3="","",IF(AJ3=0,2,IF(AJ3=1,1,0)))</f>
        <v>0</v>
      </c>
      <c r="AF13" s="69">
        <f>IF(AJ5="","",IF(AJ5=0,2,IF(AJ5=1,1,0)))</f>
        <v>0</v>
      </c>
      <c r="AG13" s="69">
        <f>IF(AJ7="","",IF(AJ7=0,2,IF(AJ7=1,1,0)))</f>
        <v>0</v>
      </c>
      <c r="AH13" s="69">
        <f>IF(AJ9="","",IF(AJ9=0,2,IF(AJ9=1,1,0)))</f>
        <v>2</v>
      </c>
      <c r="AI13" s="69">
        <f>IF(AJ11="","",IF(AJ11=0,2,IF(AJ11=1,1,0)))</f>
        <v>0</v>
      </c>
      <c r="AJ13" s="71"/>
      <c r="AK13" s="69">
        <f>IF(W13="","",IF(W13&gt;Y13,2,IF(W13=Y13,1,0)))</f>
        <v>0</v>
      </c>
    </row>
    <row r="14" spans="1:37">
      <c r="B14" s="14"/>
      <c r="C14" s="77"/>
      <c r="D14" s="15"/>
      <c r="E14" s="107" t="s">
        <v>13</v>
      </c>
      <c r="F14" s="108"/>
      <c r="G14" s="109"/>
      <c r="H14" s="107" t="s">
        <v>11</v>
      </c>
      <c r="I14" s="108"/>
      <c r="J14" s="109"/>
      <c r="K14" s="107" t="s">
        <v>6</v>
      </c>
      <c r="L14" s="108"/>
      <c r="M14" s="109"/>
      <c r="N14" s="107" t="s">
        <v>13</v>
      </c>
      <c r="O14" s="108"/>
      <c r="P14" s="109"/>
      <c r="Q14" s="107" t="s">
        <v>9</v>
      </c>
      <c r="R14" s="108"/>
      <c r="S14" s="109"/>
      <c r="T14" s="116"/>
      <c r="U14" s="117"/>
      <c r="V14" s="118"/>
      <c r="W14" s="107"/>
      <c r="X14" s="108"/>
      <c r="Y14" s="109"/>
      <c r="Z14" s="70"/>
      <c r="AA14" s="70"/>
      <c r="AB14" s="70"/>
      <c r="AC14" s="70"/>
      <c r="AE14" s="70"/>
      <c r="AF14" s="70"/>
      <c r="AG14" s="70"/>
      <c r="AH14" s="70"/>
      <c r="AI14" s="70"/>
      <c r="AJ14" s="70"/>
      <c r="AK14" s="70"/>
    </row>
    <row r="15" spans="1:37">
      <c r="B15" s="16"/>
      <c r="C15" s="76" t="s">
        <v>19</v>
      </c>
      <c r="D15" s="17"/>
      <c r="E15" s="110">
        <v>41706.416666666664</v>
      </c>
      <c r="F15" s="111"/>
      <c r="G15" s="112"/>
      <c r="H15" s="110">
        <v>41734.416666666664</v>
      </c>
      <c r="I15" s="111"/>
      <c r="J15" s="112"/>
      <c r="K15" s="110">
        <v>41727.46875</v>
      </c>
      <c r="L15" s="111"/>
      <c r="M15" s="112"/>
      <c r="N15" s="110">
        <v>41728.375</v>
      </c>
      <c r="O15" s="111"/>
      <c r="P15" s="112"/>
      <c r="Q15" s="110">
        <v>41719.395833333336</v>
      </c>
      <c r="R15" s="111"/>
      <c r="S15" s="112"/>
      <c r="T15" s="110">
        <v>41741.395833333336</v>
      </c>
      <c r="U15" s="111"/>
      <c r="V15" s="112"/>
      <c r="W15" s="113"/>
      <c r="X15" s="114"/>
      <c r="Y15" s="115"/>
      <c r="Z15" s="69">
        <f>SUM(AE15:AK16)</f>
        <v>10</v>
      </c>
      <c r="AA15" s="69">
        <f>SUM(Y3,Y5,Y7,Y9,Y11,Y13)</f>
        <v>73</v>
      </c>
      <c r="AB15" s="69">
        <f>SUM(W3,W5,W7,W9,W11,W13)</f>
        <v>7</v>
      </c>
      <c r="AC15" s="69">
        <f>AA15-AB15</f>
        <v>66</v>
      </c>
      <c r="AE15" s="69">
        <f>IF(AK3="","",IF(AK3=0,2,IF(AK3=1,1,0)))</f>
        <v>0</v>
      </c>
      <c r="AF15" s="69">
        <f>IF(AK5="","",IF(AK5=0,2,IF(AK5=1,1,0)))</f>
        <v>2</v>
      </c>
      <c r="AG15" s="69">
        <f>IF(AK7="","",IF(AK7=0,2,IF(AK7=1,1,0)))</f>
        <v>2</v>
      </c>
      <c r="AH15" s="69">
        <f>IF(AK9="","",IF(AK9=0,2,IF(AK9=1,1,0)))</f>
        <v>2</v>
      </c>
      <c r="AI15" s="69">
        <f>IF(AK11="","",IF(AK11=0,2,IF(AK11=1,1,0)))</f>
        <v>2</v>
      </c>
      <c r="AJ15" s="69">
        <f>IF(AK13="","",IF(AK13=0,2,IF(AK13=1,1,0)))</f>
        <v>2</v>
      </c>
      <c r="AK15" s="71"/>
    </row>
    <row r="16" spans="1:37">
      <c r="B16" s="18"/>
      <c r="C16" s="77"/>
      <c r="D16" s="19"/>
      <c r="E16" s="107" t="s">
        <v>2</v>
      </c>
      <c r="F16" s="108"/>
      <c r="G16" s="109"/>
      <c r="H16" s="107" t="s">
        <v>67</v>
      </c>
      <c r="I16" s="108"/>
      <c r="J16" s="109"/>
      <c r="K16" s="107" t="s">
        <v>6</v>
      </c>
      <c r="L16" s="108"/>
      <c r="M16" s="109"/>
      <c r="N16" s="107" t="s">
        <v>2</v>
      </c>
      <c r="O16" s="108"/>
      <c r="P16" s="109"/>
      <c r="Q16" s="107" t="s">
        <v>16</v>
      </c>
      <c r="R16" s="108"/>
      <c r="S16" s="109"/>
      <c r="T16" s="107" t="s">
        <v>13</v>
      </c>
      <c r="U16" s="108"/>
      <c r="V16" s="109"/>
      <c r="W16" s="116"/>
      <c r="X16" s="117"/>
      <c r="Y16" s="118"/>
      <c r="Z16" s="70"/>
      <c r="AA16" s="70"/>
      <c r="AB16" s="70"/>
      <c r="AC16" s="70"/>
      <c r="AE16" s="70"/>
      <c r="AF16" s="70"/>
      <c r="AG16" s="70"/>
      <c r="AH16" s="70"/>
      <c r="AI16" s="70"/>
      <c r="AJ16" s="70"/>
      <c r="AK16" s="70"/>
    </row>
    <row r="19" spans="1:37">
      <c r="B19" s="11"/>
      <c r="C19" s="11"/>
      <c r="D19" s="11"/>
      <c r="F19" s="9"/>
    </row>
    <row r="20" spans="1:37">
      <c r="A20" s="21" t="s">
        <v>20</v>
      </c>
      <c r="B20" s="11"/>
      <c r="C20" s="11"/>
      <c r="D20" s="11"/>
      <c r="E20" s="87" t="str">
        <f>C22</f>
        <v>相模が丘ブラザーズ</v>
      </c>
      <c r="F20" s="88"/>
      <c r="G20" s="89"/>
      <c r="H20" s="87" t="str">
        <f>C24</f>
        <v>さがみサンダース</v>
      </c>
      <c r="I20" s="88"/>
      <c r="J20" s="89"/>
      <c r="K20" s="87" t="str">
        <f>C26</f>
        <v>座間パワーズ</v>
      </c>
      <c r="L20" s="88"/>
      <c r="M20" s="89"/>
      <c r="N20" s="87" t="str">
        <f>C28</f>
        <v>イエロースネークス</v>
      </c>
      <c r="O20" s="88"/>
      <c r="P20" s="89"/>
      <c r="Q20" s="80">
        <f>C30</f>
        <v>0</v>
      </c>
      <c r="R20" s="81"/>
      <c r="S20" s="90"/>
      <c r="T20" s="80">
        <f>C32</f>
        <v>0</v>
      </c>
      <c r="U20" s="81"/>
      <c r="V20" s="90"/>
      <c r="W20" s="80">
        <f>C34</f>
        <v>0</v>
      </c>
      <c r="X20" s="81"/>
      <c r="Y20" s="81"/>
      <c r="Z20" s="69" t="s">
        <v>24</v>
      </c>
      <c r="AA20" s="69" t="s">
        <v>22</v>
      </c>
      <c r="AB20" s="69" t="s">
        <v>23</v>
      </c>
      <c r="AC20" s="69" t="s">
        <v>25</v>
      </c>
    </row>
    <row r="21" spans="1:37" s="7" customFormat="1">
      <c r="A21" s="22"/>
      <c r="B21" s="11"/>
      <c r="C21" s="11"/>
      <c r="D21" s="11"/>
      <c r="E21" s="84"/>
      <c r="F21" s="85"/>
      <c r="G21" s="86"/>
      <c r="H21" s="84" t="str">
        <f>C25</f>
        <v>座間ニュースターズ</v>
      </c>
      <c r="I21" s="85"/>
      <c r="J21" s="86"/>
      <c r="K21" s="84"/>
      <c r="L21" s="85"/>
      <c r="M21" s="86"/>
      <c r="N21" s="84"/>
      <c r="O21" s="85"/>
      <c r="P21" s="86"/>
      <c r="Q21" s="82"/>
      <c r="R21" s="83"/>
      <c r="S21" s="91"/>
      <c r="T21" s="82"/>
      <c r="U21" s="83"/>
      <c r="V21" s="91"/>
      <c r="W21" s="82"/>
      <c r="X21" s="83"/>
      <c r="Y21" s="83"/>
      <c r="Z21" s="70"/>
      <c r="AA21" s="70"/>
      <c r="AB21" s="70"/>
      <c r="AC21" s="70"/>
      <c r="AE21" s="6">
        <v>1</v>
      </c>
      <c r="AF21" s="6">
        <v>2</v>
      </c>
      <c r="AG21" s="6">
        <v>3</v>
      </c>
      <c r="AH21" s="6">
        <v>4</v>
      </c>
      <c r="AI21" s="6">
        <v>5</v>
      </c>
      <c r="AJ21" s="6">
        <v>6</v>
      </c>
      <c r="AK21" s="6">
        <v>7</v>
      </c>
    </row>
    <row r="22" spans="1:37">
      <c r="B22" s="12"/>
      <c r="C22" s="78" t="s">
        <v>14</v>
      </c>
      <c r="D22" s="13"/>
      <c r="E22" s="113"/>
      <c r="F22" s="114"/>
      <c r="G22" s="115"/>
      <c r="H22" s="119"/>
      <c r="I22" s="120" t="s">
        <v>0</v>
      </c>
      <c r="J22" s="121"/>
      <c r="K22" s="119">
        <v>6</v>
      </c>
      <c r="L22" s="120" t="s">
        <v>0</v>
      </c>
      <c r="M22" s="121">
        <v>12</v>
      </c>
      <c r="N22" s="119"/>
      <c r="O22" s="120" t="s">
        <v>0</v>
      </c>
      <c r="P22" s="121"/>
      <c r="Q22" s="106"/>
      <c r="R22" s="98" t="s">
        <v>0</v>
      </c>
      <c r="S22" s="100"/>
      <c r="T22" s="106"/>
      <c r="U22" s="98" t="s">
        <v>0</v>
      </c>
      <c r="V22" s="100"/>
      <c r="W22" s="106"/>
      <c r="X22" s="98" t="s">
        <v>0</v>
      </c>
      <c r="Y22" s="100"/>
      <c r="Z22" s="69">
        <f>SUM(AE22:AK23)</f>
        <v>0</v>
      </c>
      <c r="AA22" s="69">
        <f>SUM(H22,K22,N22,Q22,T22,W22)</f>
        <v>6</v>
      </c>
      <c r="AB22" s="69">
        <f>SUM(J22,M22,P22,S22,V22,Y22)</f>
        <v>12</v>
      </c>
      <c r="AC22" s="69">
        <f>AA22-AB22</f>
        <v>-6</v>
      </c>
      <c r="AE22" s="71"/>
      <c r="AF22" s="69" t="str">
        <f>IF(H22="","",IF(H22&gt;J22,2,IF(H22=J22,1,0)))</f>
        <v/>
      </c>
      <c r="AG22" s="69">
        <f>IF(K22="","",IF(K22&gt;M22,2,IF(K22=M22,1,0)))</f>
        <v>0</v>
      </c>
      <c r="AH22" s="69" t="str">
        <f>IF(N22="","",IF(N22&gt;P22,2,IF(N22=P22,1,0)))</f>
        <v/>
      </c>
      <c r="AI22" s="69" t="str">
        <f>IF(Q22="","",IF(Q22&gt;S22,2,IF(Q22=S22,1,0)))</f>
        <v/>
      </c>
      <c r="AJ22" s="69" t="str">
        <f>IF(T22="","",IF(T22&gt;V22,2,IF(T22=V22,1,0)))</f>
        <v/>
      </c>
      <c r="AK22" s="69" t="str">
        <f>IF(W22="","",IF(W22&gt;Y22,2,IF(W22=Y22,1,0)))</f>
        <v/>
      </c>
    </row>
    <row r="23" spans="1:37">
      <c r="B23" s="14"/>
      <c r="C23" s="77"/>
      <c r="D23" s="15"/>
      <c r="E23" s="116"/>
      <c r="F23" s="117"/>
      <c r="G23" s="118"/>
      <c r="H23" s="107"/>
      <c r="I23" s="108"/>
      <c r="J23" s="109"/>
      <c r="K23" s="107"/>
      <c r="L23" s="108"/>
      <c r="M23" s="109"/>
      <c r="N23" s="107"/>
      <c r="O23" s="108"/>
      <c r="P23" s="109"/>
      <c r="Q23" s="102"/>
      <c r="R23" s="99"/>
      <c r="S23" s="101"/>
      <c r="T23" s="102"/>
      <c r="U23" s="99"/>
      <c r="V23" s="101"/>
      <c r="W23" s="102"/>
      <c r="X23" s="99"/>
      <c r="Y23" s="101"/>
      <c r="Z23" s="70"/>
      <c r="AA23" s="70"/>
      <c r="AB23" s="70"/>
      <c r="AC23" s="70"/>
      <c r="AE23" s="70"/>
      <c r="AF23" s="70"/>
      <c r="AG23" s="70"/>
      <c r="AH23" s="70"/>
      <c r="AI23" s="70"/>
      <c r="AJ23" s="70"/>
      <c r="AK23" s="70"/>
    </row>
    <row r="24" spans="1:37">
      <c r="B24" s="12"/>
      <c r="C24" s="1" t="s">
        <v>1</v>
      </c>
      <c r="D24" s="13"/>
      <c r="E24" s="110">
        <v>41727.479166666664</v>
      </c>
      <c r="F24" s="111"/>
      <c r="G24" s="112"/>
      <c r="H24" s="113"/>
      <c r="I24" s="114"/>
      <c r="J24" s="115"/>
      <c r="K24" s="119">
        <v>0</v>
      </c>
      <c r="L24" s="120" t="s">
        <v>0</v>
      </c>
      <c r="M24" s="121">
        <v>11</v>
      </c>
      <c r="N24" s="119"/>
      <c r="O24" s="120" t="s">
        <v>0</v>
      </c>
      <c r="P24" s="121"/>
      <c r="Q24" s="106"/>
      <c r="R24" s="98" t="s">
        <v>0</v>
      </c>
      <c r="S24" s="100"/>
      <c r="T24" s="106"/>
      <c r="U24" s="98" t="s">
        <v>0</v>
      </c>
      <c r="V24" s="100"/>
      <c r="W24" s="106"/>
      <c r="X24" s="98" t="s">
        <v>0</v>
      </c>
      <c r="Y24" s="100"/>
      <c r="Z24" s="69">
        <f>SUM(AE24:AK25)</f>
        <v>0</v>
      </c>
      <c r="AA24" s="69">
        <f>SUM(J22,K24,N24,Q24,T24,W24)</f>
        <v>0</v>
      </c>
      <c r="AB24" s="69">
        <f>SUM(H22,M24,P24,S24,V24,Y24)</f>
        <v>11</v>
      </c>
      <c r="AC24" s="69">
        <f>AA24-AB24</f>
        <v>-11</v>
      </c>
      <c r="AE24" s="69" t="str">
        <f>IF(AF22="","",IF(AF22=0,2,IF(AF22=1,1,0)))</f>
        <v/>
      </c>
      <c r="AF24" s="71"/>
      <c r="AG24" s="69">
        <f>IF(K24="","",IF(K24&gt;M24,2,IF(K24=M24,1,0)))</f>
        <v>0</v>
      </c>
      <c r="AH24" s="69" t="str">
        <f>IF(N24="","",IF(N24&gt;P24,2,IF(N24=P24,1,0)))</f>
        <v/>
      </c>
      <c r="AI24" s="69" t="str">
        <f>IF(Q24="","",IF(Q24&gt;S24,2,IF(Q24=S24,1,0)))</f>
        <v/>
      </c>
      <c r="AJ24" s="69" t="str">
        <f>IF(T24="","",IF(T24&gt;V24,2,IF(T24=V24,1,0)))</f>
        <v/>
      </c>
      <c r="AK24" s="69" t="str">
        <f>IF(W24="","",IF(W24&gt;Y24,2,IF(W24=Y24,1,0)))</f>
        <v/>
      </c>
    </row>
    <row r="25" spans="1:37">
      <c r="B25" s="14"/>
      <c r="C25" s="2" t="s">
        <v>4</v>
      </c>
      <c r="D25" s="15"/>
      <c r="E25" s="107" t="s">
        <v>11</v>
      </c>
      <c r="F25" s="108"/>
      <c r="G25" s="109"/>
      <c r="H25" s="116"/>
      <c r="I25" s="117"/>
      <c r="J25" s="118"/>
      <c r="K25" s="107"/>
      <c r="L25" s="108"/>
      <c r="M25" s="109"/>
      <c r="N25" s="107"/>
      <c r="O25" s="108"/>
      <c r="P25" s="109"/>
      <c r="Q25" s="102"/>
      <c r="R25" s="99"/>
      <c r="S25" s="101"/>
      <c r="T25" s="102"/>
      <c r="U25" s="99"/>
      <c r="V25" s="101"/>
      <c r="W25" s="102"/>
      <c r="X25" s="99"/>
      <c r="Y25" s="101"/>
      <c r="Z25" s="70"/>
      <c r="AA25" s="70"/>
      <c r="AB25" s="70"/>
      <c r="AC25" s="70"/>
      <c r="AE25" s="70"/>
      <c r="AF25" s="70"/>
      <c r="AG25" s="70"/>
      <c r="AH25" s="70"/>
      <c r="AI25" s="70"/>
      <c r="AJ25" s="70"/>
      <c r="AK25" s="70"/>
    </row>
    <row r="26" spans="1:37">
      <c r="B26" s="12"/>
      <c r="C26" s="78" t="s">
        <v>12</v>
      </c>
      <c r="D26" s="13"/>
      <c r="E26" s="110">
        <v>41714.479166666664</v>
      </c>
      <c r="F26" s="111"/>
      <c r="G26" s="112"/>
      <c r="H26" s="110">
        <v>41692.361111111109</v>
      </c>
      <c r="I26" s="111"/>
      <c r="J26" s="112"/>
      <c r="K26" s="113"/>
      <c r="L26" s="114"/>
      <c r="M26" s="115"/>
      <c r="N26" s="119">
        <v>6</v>
      </c>
      <c r="O26" s="120" t="s">
        <v>0</v>
      </c>
      <c r="P26" s="121">
        <v>8</v>
      </c>
      <c r="Q26" s="106"/>
      <c r="R26" s="98" t="s">
        <v>0</v>
      </c>
      <c r="S26" s="100"/>
      <c r="T26" s="106"/>
      <c r="U26" s="98" t="s">
        <v>0</v>
      </c>
      <c r="V26" s="100"/>
      <c r="W26" s="106"/>
      <c r="X26" s="98" t="s">
        <v>0</v>
      </c>
      <c r="Y26" s="100"/>
      <c r="Z26" s="69">
        <f>SUM(AE26:AK27)</f>
        <v>4</v>
      </c>
      <c r="AA26" s="69">
        <f>SUM(M22,M24,N26,Q26,T26,W26)</f>
        <v>29</v>
      </c>
      <c r="AB26" s="69">
        <f>SUM(K22,K24,P26,S26,V26,Y26)</f>
        <v>14</v>
      </c>
      <c r="AC26" s="69">
        <f>AA26-AB26</f>
        <v>15</v>
      </c>
      <c r="AE26" s="69">
        <f>IF(AG22="","",IF(AG22=0,2,IF(AG22=1,1,0)))</f>
        <v>2</v>
      </c>
      <c r="AF26" s="69">
        <f>IF(AG24="","",IF(AG24=0,2,IF(AG24=1,1,0)))</f>
        <v>2</v>
      </c>
      <c r="AG26" s="71"/>
      <c r="AH26" s="69">
        <f>IF(N26="","",IF(N26&gt;P26,2,IF(N26=P26,1,0)))</f>
        <v>0</v>
      </c>
      <c r="AI26" s="69" t="str">
        <f>IF(Q26="","",IF(Q26&gt;S26,2,IF(Q26=S26,1,0)))</f>
        <v/>
      </c>
      <c r="AJ26" s="69" t="str">
        <f>IF(T26="","",IF(T26&gt;V26,2,IF(T26=V26,1,0)))</f>
        <v/>
      </c>
      <c r="AK26" s="69" t="str">
        <f>IF(W26="","",IF(W26&gt;Y26,2,IF(W26=Y26,1,0)))</f>
        <v/>
      </c>
    </row>
    <row r="27" spans="1:37">
      <c r="B27" s="14"/>
      <c r="C27" s="77"/>
      <c r="D27" s="15"/>
      <c r="E27" s="107" t="s">
        <v>11</v>
      </c>
      <c r="F27" s="108"/>
      <c r="G27" s="109"/>
      <c r="H27" s="107" t="s">
        <v>13</v>
      </c>
      <c r="I27" s="108"/>
      <c r="J27" s="109"/>
      <c r="K27" s="116"/>
      <c r="L27" s="117"/>
      <c r="M27" s="118"/>
      <c r="N27" s="107"/>
      <c r="O27" s="108"/>
      <c r="P27" s="109"/>
      <c r="Q27" s="102"/>
      <c r="R27" s="99"/>
      <c r="S27" s="101"/>
      <c r="T27" s="102"/>
      <c r="U27" s="99"/>
      <c r="V27" s="101"/>
      <c r="W27" s="102"/>
      <c r="X27" s="99"/>
      <c r="Y27" s="101"/>
      <c r="Z27" s="70"/>
      <c r="AA27" s="70"/>
      <c r="AB27" s="70"/>
      <c r="AC27" s="70"/>
      <c r="AE27" s="70"/>
      <c r="AF27" s="70"/>
      <c r="AG27" s="70"/>
      <c r="AH27" s="70"/>
      <c r="AI27" s="70"/>
      <c r="AJ27" s="70"/>
      <c r="AK27" s="70"/>
    </row>
    <row r="28" spans="1:37">
      <c r="B28" s="12"/>
      <c r="C28" s="76" t="s">
        <v>19</v>
      </c>
      <c r="D28" s="13"/>
      <c r="E28" s="110">
        <v>41692.625</v>
      </c>
      <c r="F28" s="111"/>
      <c r="G28" s="112"/>
      <c r="H28" s="110">
        <v>41728.395833333336</v>
      </c>
      <c r="I28" s="111"/>
      <c r="J28" s="112"/>
      <c r="K28" s="110">
        <v>41707.402777777781</v>
      </c>
      <c r="L28" s="111"/>
      <c r="M28" s="112"/>
      <c r="N28" s="113"/>
      <c r="O28" s="114"/>
      <c r="P28" s="115"/>
      <c r="Q28" s="106"/>
      <c r="R28" s="98" t="s">
        <v>0</v>
      </c>
      <c r="S28" s="100"/>
      <c r="T28" s="106"/>
      <c r="U28" s="98" t="s">
        <v>0</v>
      </c>
      <c r="V28" s="100"/>
      <c r="W28" s="106"/>
      <c r="X28" s="98" t="s">
        <v>0</v>
      </c>
      <c r="Y28" s="100"/>
      <c r="Z28" s="69">
        <f>SUM(AE28:AK29)</f>
        <v>2</v>
      </c>
      <c r="AA28" s="69">
        <f>SUM(P22,P24,P26,Q28,T28,W28)</f>
        <v>8</v>
      </c>
      <c r="AB28" s="69">
        <f>SUM(N22,N24,N26,S28,V28,Y28)</f>
        <v>6</v>
      </c>
      <c r="AC28" s="69">
        <f>AA28-AB28</f>
        <v>2</v>
      </c>
      <c r="AE28" s="69" t="str">
        <f>IF(AH22="","",IF(AH22=0,2,IF(AH22=1,1,0)))</f>
        <v/>
      </c>
      <c r="AF28" s="69" t="str">
        <f>IF(AH24="","",IF(AH24=0,2,IF(AH24=1,1,0)))</f>
        <v/>
      </c>
      <c r="AG28" s="69">
        <f>IF(AH26="","",IF(AH26=0,2,IF(AH26=1,1,0)))</f>
        <v>2</v>
      </c>
      <c r="AH28" s="71"/>
      <c r="AI28" s="69" t="str">
        <f>IF(Q28="","",IF(Q28&gt;S28,2,IF(Q28=S28,1,0)))</f>
        <v/>
      </c>
      <c r="AJ28" s="69" t="str">
        <f>IF(T28="","",IF(T28&gt;V28,2,IF(T28=V28,1,0)))</f>
        <v/>
      </c>
      <c r="AK28" s="69" t="str">
        <f>IF(W28="","",IF(W28&gt;Y28,2,IF(W28=Y28,1,0)))</f>
        <v/>
      </c>
    </row>
    <row r="29" spans="1:37">
      <c r="B29" s="14"/>
      <c r="C29" s="77"/>
      <c r="D29" s="15"/>
      <c r="E29" s="107" t="s">
        <v>6</v>
      </c>
      <c r="F29" s="108"/>
      <c r="G29" s="109"/>
      <c r="H29" s="107" t="s">
        <v>2</v>
      </c>
      <c r="I29" s="108"/>
      <c r="J29" s="109"/>
      <c r="K29" s="107" t="s">
        <v>13</v>
      </c>
      <c r="L29" s="108"/>
      <c r="M29" s="109"/>
      <c r="N29" s="116"/>
      <c r="O29" s="117"/>
      <c r="P29" s="118"/>
      <c r="Q29" s="102"/>
      <c r="R29" s="99"/>
      <c r="S29" s="101"/>
      <c r="T29" s="102"/>
      <c r="U29" s="99"/>
      <c r="V29" s="101"/>
      <c r="W29" s="102"/>
      <c r="X29" s="99"/>
      <c r="Y29" s="101"/>
      <c r="Z29" s="70"/>
      <c r="AA29" s="70"/>
      <c r="AB29" s="70"/>
      <c r="AC29" s="70"/>
      <c r="AE29" s="70"/>
      <c r="AF29" s="70"/>
      <c r="AG29" s="70"/>
      <c r="AH29" s="70"/>
      <c r="AI29" s="70"/>
      <c r="AJ29" s="70"/>
      <c r="AK29" s="70"/>
    </row>
    <row r="30" spans="1:37">
      <c r="B30" s="61"/>
      <c r="C30" s="79"/>
      <c r="D30" s="62"/>
      <c r="E30" s="103"/>
      <c r="F30" s="104"/>
      <c r="G30" s="105"/>
      <c r="H30" s="103"/>
      <c r="I30" s="104"/>
      <c r="J30" s="105"/>
      <c r="K30" s="103"/>
      <c r="L30" s="104"/>
      <c r="M30" s="105"/>
      <c r="N30" s="103"/>
      <c r="O30" s="104"/>
      <c r="P30" s="105"/>
      <c r="Q30" s="92"/>
      <c r="R30" s="93"/>
      <c r="S30" s="94"/>
      <c r="T30" s="106"/>
      <c r="U30" s="98" t="s">
        <v>0</v>
      </c>
      <c r="V30" s="100"/>
      <c r="W30" s="106"/>
      <c r="X30" s="98" t="s">
        <v>0</v>
      </c>
      <c r="Y30" s="100"/>
      <c r="Z30" s="72">
        <f>SUM(AE30:AK31)</f>
        <v>0</v>
      </c>
      <c r="AA30" s="72">
        <f>SUM(S22,S24,S26,S28,T30,W30)</f>
        <v>0</v>
      </c>
      <c r="AB30" s="72">
        <f>SUM(Q22,Q24,Q26,Q28,V30,Y30)</f>
        <v>0</v>
      </c>
      <c r="AC30" s="72">
        <f>AA30-AB30</f>
        <v>0</v>
      </c>
      <c r="AE30" s="69" t="str">
        <f>IF(AI22="","",IF(AI22=0,2,IF(AI22=1,1,0)))</f>
        <v/>
      </c>
      <c r="AF30" s="69" t="str">
        <f>IF(AI24="","",IF(AI24=0,2,IF(AI24=1,1,0)))</f>
        <v/>
      </c>
      <c r="AG30" s="69" t="str">
        <f>IF(AI26="","",IF(AI26=0,2,IF(AI26=1,1,0)))</f>
        <v/>
      </c>
      <c r="AH30" s="69" t="str">
        <f>IF(AI28="","",IF(AI28=0,2,IF(AI28=1,1,0)))</f>
        <v/>
      </c>
      <c r="AI30" s="71"/>
      <c r="AJ30" s="69" t="str">
        <f>IF(T30="","",IF(T30&gt;V30,2,IF(T30=V30,1,0)))</f>
        <v/>
      </c>
      <c r="AK30" s="69" t="str">
        <f>IF(W30="","",IF(W30&gt;Y30,2,IF(W30=Y30,1,0)))</f>
        <v/>
      </c>
    </row>
    <row r="31" spans="1:37">
      <c r="B31" s="63"/>
      <c r="C31" s="75"/>
      <c r="D31" s="64"/>
      <c r="E31" s="102"/>
      <c r="F31" s="99"/>
      <c r="G31" s="101"/>
      <c r="H31" s="102"/>
      <c r="I31" s="99"/>
      <c r="J31" s="101"/>
      <c r="K31" s="102"/>
      <c r="L31" s="99"/>
      <c r="M31" s="101"/>
      <c r="N31" s="102"/>
      <c r="O31" s="99"/>
      <c r="P31" s="101"/>
      <c r="Q31" s="95"/>
      <c r="R31" s="96"/>
      <c r="S31" s="97"/>
      <c r="T31" s="102"/>
      <c r="U31" s="99"/>
      <c r="V31" s="101"/>
      <c r="W31" s="102"/>
      <c r="X31" s="99"/>
      <c r="Y31" s="101"/>
      <c r="Z31" s="73"/>
      <c r="AA31" s="73"/>
      <c r="AB31" s="73"/>
      <c r="AC31" s="73"/>
      <c r="AE31" s="70"/>
      <c r="AF31" s="70"/>
      <c r="AG31" s="70"/>
      <c r="AH31" s="70"/>
      <c r="AI31" s="70"/>
      <c r="AJ31" s="70"/>
      <c r="AK31" s="70"/>
    </row>
    <row r="32" spans="1:37">
      <c r="B32" s="61"/>
      <c r="C32" s="79"/>
      <c r="D32" s="62"/>
      <c r="E32" s="103"/>
      <c r="F32" s="104"/>
      <c r="G32" s="105"/>
      <c r="H32" s="103"/>
      <c r="I32" s="104"/>
      <c r="J32" s="105"/>
      <c r="K32" s="103"/>
      <c r="L32" s="104"/>
      <c r="M32" s="105"/>
      <c r="N32" s="103"/>
      <c r="O32" s="104"/>
      <c r="P32" s="105"/>
      <c r="Q32" s="103"/>
      <c r="R32" s="104"/>
      <c r="S32" s="105"/>
      <c r="T32" s="92"/>
      <c r="U32" s="93"/>
      <c r="V32" s="94"/>
      <c r="W32" s="106"/>
      <c r="X32" s="98" t="s">
        <v>0</v>
      </c>
      <c r="Y32" s="100"/>
      <c r="Z32" s="72">
        <f>SUM(AE32:AK33)</f>
        <v>0</v>
      </c>
      <c r="AA32" s="72">
        <f>SUM(V22,V24,V26,V28,V30,W32)</f>
        <v>0</v>
      </c>
      <c r="AB32" s="72">
        <f>SUM(T22,T24,T26,T28,T30,Y32)</f>
        <v>0</v>
      </c>
      <c r="AC32" s="72">
        <f>AA32-AB32</f>
        <v>0</v>
      </c>
      <c r="AE32" s="69" t="str">
        <f>IF(AJ22="","",IF(AJ22=0,2,IF(AJ22=1,1,0)))</f>
        <v/>
      </c>
      <c r="AF32" s="69" t="str">
        <f>IF(AJ24="","",IF(AJ24=0,2,IF(AJ24=1,1,0)))</f>
        <v/>
      </c>
      <c r="AG32" s="69" t="str">
        <f>IF(AJ26="","",IF(AJ26=0,2,IF(AJ26=1,1,0)))</f>
        <v/>
      </c>
      <c r="AH32" s="69" t="str">
        <f>IF(AJ28="","",IF(AJ28=0,2,IF(AJ28=1,1,0)))</f>
        <v/>
      </c>
      <c r="AI32" s="69" t="str">
        <f>IF(AJ30="","",IF(AJ30=0,2,IF(AJ30=1,1,0)))</f>
        <v/>
      </c>
      <c r="AJ32" s="71"/>
      <c r="AK32" s="69" t="str">
        <f>IF(W32="","",IF(W32&gt;Y32,2,IF(W32=Y32,1,0)))</f>
        <v/>
      </c>
    </row>
    <row r="33" spans="2:37">
      <c r="B33" s="63"/>
      <c r="C33" s="75"/>
      <c r="D33" s="64"/>
      <c r="E33" s="102"/>
      <c r="F33" s="99"/>
      <c r="G33" s="101"/>
      <c r="H33" s="102"/>
      <c r="I33" s="99"/>
      <c r="J33" s="101"/>
      <c r="K33" s="102"/>
      <c r="L33" s="99"/>
      <c r="M33" s="101"/>
      <c r="N33" s="102"/>
      <c r="O33" s="99"/>
      <c r="P33" s="101"/>
      <c r="Q33" s="102"/>
      <c r="R33" s="99"/>
      <c r="S33" s="101"/>
      <c r="T33" s="95"/>
      <c r="U33" s="96"/>
      <c r="V33" s="97"/>
      <c r="W33" s="102"/>
      <c r="X33" s="99"/>
      <c r="Y33" s="101"/>
      <c r="Z33" s="73"/>
      <c r="AA33" s="73"/>
      <c r="AB33" s="73"/>
      <c r="AC33" s="73"/>
      <c r="AE33" s="70"/>
      <c r="AF33" s="70"/>
      <c r="AG33" s="70"/>
      <c r="AH33" s="70"/>
      <c r="AI33" s="70"/>
      <c r="AJ33" s="70"/>
      <c r="AK33" s="70"/>
    </row>
    <row r="34" spans="2:37">
      <c r="B34" s="65"/>
      <c r="C34" s="74"/>
      <c r="D34" s="66"/>
      <c r="E34" s="103"/>
      <c r="F34" s="104"/>
      <c r="G34" s="105"/>
      <c r="H34" s="103"/>
      <c r="I34" s="104"/>
      <c r="J34" s="105"/>
      <c r="K34" s="103"/>
      <c r="L34" s="104"/>
      <c r="M34" s="105"/>
      <c r="N34" s="103"/>
      <c r="O34" s="104"/>
      <c r="P34" s="105"/>
      <c r="Q34" s="103"/>
      <c r="R34" s="104"/>
      <c r="S34" s="105"/>
      <c r="T34" s="103"/>
      <c r="U34" s="104"/>
      <c r="V34" s="105"/>
      <c r="W34" s="92"/>
      <c r="X34" s="93"/>
      <c r="Y34" s="94"/>
      <c r="Z34" s="72">
        <f>SUM(AE34:AK35)</f>
        <v>0</v>
      </c>
      <c r="AA34" s="72">
        <f>SUM(Y22,Y24,Y26,Y28,Y30,Y32)</f>
        <v>0</v>
      </c>
      <c r="AB34" s="72">
        <f>SUM(W22,W24,W26,W28,W30,W32)</f>
        <v>0</v>
      </c>
      <c r="AC34" s="72">
        <f>AA34-AB34</f>
        <v>0</v>
      </c>
      <c r="AE34" s="69" t="str">
        <f>IF(AK22="","",IF(AK22=0,2,IF(AK22=1,1,0)))</f>
        <v/>
      </c>
      <c r="AF34" s="69" t="str">
        <f>IF(AK24="","",IF(AK24=0,2,IF(AK24=1,1,0)))</f>
        <v/>
      </c>
      <c r="AG34" s="69" t="str">
        <f>IF(AK26="","",IF(AK26=0,2,IF(AK26=1,1,0)))</f>
        <v/>
      </c>
      <c r="AH34" s="69" t="str">
        <f>IF(AK28="","",IF(AK28=0,2,IF(AK28=1,1,0)))</f>
        <v/>
      </c>
      <c r="AI34" s="69" t="str">
        <f>IF(AK30="","",IF(AK30=0,2,IF(AK30=1,1,0)))</f>
        <v/>
      </c>
      <c r="AJ34" s="69" t="str">
        <f>IF(AK32="","",IF(AK32=0,2,IF(AK32=1,1,0)))</f>
        <v/>
      </c>
      <c r="AK34" s="71"/>
    </row>
    <row r="35" spans="2:37">
      <c r="B35" s="67"/>
      <c r="C35" s="75"/>
      <c r="D35" s="68"/>
      <c r="E35" s="102"/>
      <c r="F35" s="99"/>
      <c r="G35" s="101"/>
      <c r="H35" s="102"/>
      <c r="I35" s="99"/>
      <c r="J35" s="101"/>
      <c r="K35" s="102"/>
      <c r="L35" s="99"/>
      <c r="M35" s="101"/>
      <c r="N35" s="102"/>
      <c r="O35" s="99"/>
      <c r="P35" s="101"/>
      <c r="Q35" s="102"/>
      <c r="R35" s="99"/>
      <c r="S35" s="101"/>
      <c r="T35" s="102"/>
      <c r="U35" s="99"/>
      <c r="V35" s="101"/>
      <c r="W35" s="95"/>
      <c r="X35" s="96"/>
      <c r="Y35" s="97"/>
      <c r="Z35" s="73"/>
      <c r="AA35" s="73"/>
      <c r="AB35" s="73"/>
      <c r="AC35" s="73"/>
      <c r="AE35" s="70"/>
      <c r="AF35" s="70"/>
      <c r="AG35" s="70"/>
      <c r="AH35" s="70"/>
      <c r="AI35" s="70"/>
      <c r="AJ35" s="70"/>
      <c r="AK35" s="70"/>
    </row>
  </sheetData>
  <mergeCells count="410">
    <mergeCell ref="T3:T4"/>
    <mergeCell ref="U3:U4"/>
    <mergeCell ref="P3:P4"/>
    <mergeCell ref="Q3:Q4"/>
    <mergeCell ref="R3:R4"/>
    <mergeCell ref="W2:Y2"/>
    <mergeCell ref="E3:G4"/>
    <mergeCell ref="H3:H4"/>
    <mergeCell ref="I3:I4"/>
    <mergeCell ref="J3:J4"/>
    <mergeCell ref="K3:K4"/>
    <mergeCell ref="L3:L4"/>
    <mergeCell ref="M3:M4"/>
    <mergeCell ref="N3:N4"/>
    <mergeCell ref="O3:O4"/>
    <mergeCell ref="E2:G2"/>
    <mergeCell ref="H2:J2"/>
    <mergeCell ref="K2:M2"/>
    <mergeCell ref="N2:P2"/>
    <mergeCell ref="Q2:S2"/>
    <mergeCell ref="T2:V2"/>
    <mergeCell ref="V3:V4"/>
    <mergeCell ref="W3:W4"/>
    <mergeCell ref="X3:X4"/>
    <mergeCell ref="Y3:Y4"/>
    <mergeCell ref="S3:S4"/>
    <mergeCell ref="U5:U6"/>
    <mergeCell ref="V5:V6"/>
    <mergeCell ref="W5:W6"/>
    <mergeCell ref="X5:X6"/>
    <mergeCell ref="Y5:Y6"/>
    <mergeCell ref="E6:G6"/>
    <mergeCell ref="O5:O6"/>
    <mergeCell ref="P5:P6"/>
    <mergeCell ref="Q5:Q6"/>
    <mergeCell ref="R5:R6"/>
    <mergeCell ref="S5:S6"/>
    <mergeCell ref="T5:T6"/>
    <mergeCell ref="E5:G5"/>
    <mergeCell ref="H5:J6"/>
    <mergeCell ref="K5:K6"/>
    <mergeCell ref="L5:L6"/>
    <mergeCell ref="M5:M6"/>
    <mergeCell ref="N5:N6"/>
    <mergeCell ref="W7:W8"/>
    <mergeCell ref="X7:X8"/>
    <mergeCell ref="Y7:Y8"/>
    <mergeCell ref="E8:G8"/>
    <mergeCell ref="H8:J8"/>
    <mergeCell ref="E9:G9"/>
    <mergeCell ref="H9:J9"/>
    <mergeCell ref="K9:M9"/>
    <mergeCell ref="N9:P10"/>
    <mergeCell ref="Q9:Q10"/>
    <mergeCell ref="Q7:Q8"/>
    <mergeCell ref="R7:R8"/>
    <mergeCell ref="S7:S8"/>
    <mergeCell ref="T7:T8"/>
    <mergeCell ref="U7:U8"/>
    <mergeCell ref="V7:V8"/>
    <mergeCell ref="E7:G7"/>
    <mergeCell ref="H7:J7"/>
    <mergeCell ref="K7:M8"/>
    <mergeCell ref="N7:N8"/>
    <mergeCell ref="O7:O8"/>
    <mergeCell ref="P7:P8"/>
    <mergeCell ref="X11:X12"/>
    <mergeCell ref="Y11:Y12"/>
    <mergeCell ref="X9:X10"/>
    <mergeCell ref="Y9:Y10"/>
    <mergeCell ref="E10:G10"/>
    <mergeCell ref="H10:J10"/>
    <mergeCell ref="K10:M10"/>
    <mergeCell ref="E11:G11"/>
    <mergeCell ref="H11:J11"/>
    <mergeCell ref="K11:M11"/>
    <mergeCell ref="N11:P11"/>
    <mergeCell ref="Q11:S12"/>
    <mergeCell ref="R9:R10"/>
    <mergeCell ref="S9:S10"/>
    <mergeCell ref="T9:T10"/>
    <mergeCell ref="U9:U10"/>
    <mergeCell ref="V9:V10"/>
    <mergeCell ref="W9:W10"/>
    <mergeCell ref="E12:G12"/>
    <mergeCell ref="H12:J12"/>
    <mergeCell ref="K12:M12"/>
    <mergeCell ref="N12:P12"/>
    <mergeCell ref="E13:G13"/>
    <mergeCell ref="H13:J13"/>
    <mergeCell ref="K13:M13"/>
    <mergeCell ref="N13:P13"/>
    <mergeCell ref="T11:T12"/>
    <mergeCell ref="Q13:S13"/>
    <mergeCell ref="T13:V14"/>
    <mergeCell ref="W13:W14"/>
    <mergeCell ref="U11:U12"/>
    <mergeCell ref="V11:V12"/>
    <mergeCell ref="W11:W12"/>
    <mergeCell ref="X13:X14"/>
    <mergeCell ref="Y13:Y14"/>
    <mergeCell ref="E14:G14"/>
    <mergeCell ref="H14:J14"/>
    <mergeCell ref="K14:M14"/>
    <mergeCell ref="N14:P14"/>
    <mergeCell ref="Q14:S14"/>
    <mergeCell ref="O22:O23"/>
    <mergeCell ref="H20:J20"/>
    <mergeCell ref="W15:Y16"/>
    <mergeCell ref="E16:G16"/>
    <mergeCell ref="H16:J16"/>
    <mergeCell ref="K16:M16"/>
    <mergeCell ref="N16:P16"/>
    <mergeCell ref="Q16:S16"/>
    <mergeCell ref="T16:V16"/>
    <mergeCell ref="E15:G15"/>
    <mergeCell ref="H15:J15"/>
    <mergeCell ref="K15:M15"/>
    <mergeCell ref="N15:P15"/>
    <mergeCell ref="Q15:S15"/>
    <mergeCell ref="T15:V15"/>
    <mergeCell ref="V22:V23"/>
    <mergeCell ref="W22:W23"/>
    <mergeCell ref="X22:X23"/>
    <mergeCell ref="Y22:Y23"/>
    <mergeCell ref="E24:G24"/>
    <mergeCell ref="H24:J25"/>
    <mergeCell ref="K24:K25"/>
    <mergeCell ref="L24:L25"/>
    <mergeCell ref="M24:M25"/>
    <mergeCell ref="N24:N25"/>
    <mergeCell ref="P22:P23"/>
    <mergeCell ref="Q22:Q23"/>
    <mergeCell ref="R22:R23"/>
    <mergeCell ref="S22:S23"/>
    <mergeCell ref="T22:T23"/>
    <mergeCell ref="U22:U23"/>
    <mergeCell ref="E22:G23"/>
    <mergeCell ref="H22:H23"/>
    <mergeCell ref="I22:I23"/>
    <mergeCell ref="J22:J23"/>
    <mergeCell ref="K22:K23"/>
    <mergeCell ref="L22:L23"/>
    <mergeCell ref="M22:M23"/>
    <mergeCell ref="N22:N23"/>
    <mergeCell ref="U24:U25"/>
    <mergeCell ref="V24:V25"/>
    <mergeCell ref="W24:W25"/>
    <mergeCell ref="X24:X25"/>
    <mergeCell ref="Y24:Y25"/>
    <mergeCell ref="E25:G25"/>
    <mergeCell ref="O24:O25"/>
    <mergeCell ref="P24:P25"/>
    <mergeCell ref="Q24:Q25"/>
    <mergeCell ref="R24:R25"/>
    <mergeCell ref="S24:S25"/>
    <mergeCell ref="T24:T25"/>
    <mergeCell ref="W26:W27"/>
    <mergeCell ref="X26:X27"/>
    <mergeCell ref="Y26:Y27"/>
    <mergeCell ref="E27:G27"/>
    <mergeCell ref="H27:J27"/>
    <mergeCell ref="E28:G28"/>
    <mergeCell ref="H28:J28"/>
    <mergeCell ref="K28:M28"/>
    <mergeCell ref="N28:P29"/>
    <mergeCell ref="Q28:Q29"/>
    <mergeCell ref="Q26:Q27"/>
    <mergeCell ref="R26:R27"/>
    <mergeCell ref="S26:S27"/>
    <mergeCell ref="T26:T27"/>
    <mergeCell ref="U26:U27"/>
    <mergeCell ref="V26:V27"/>
    <mergeCell ref="E26:G26"/>
    <mergeCell ref="H26:J26"/>
    <mergeCell ref="K26:M27"/>
    <mergeCell ref="N26:N27"/>
    <mergeCell ref="O26:O27"/>
    <mergeCell ref="P26:P27"/>
    <mergeCell ref="X30:X31"/>
    <mergeCell ref="Y30:Y31"/>
    <mergeCell ref="X28:X29"/>
    <mergeCell ref="Y28:Y29"/>
    <mergeCell ref="E29:G29"/>
    <mergeCell ref="H29:J29"/>
    <mergeCell ref="K29:M29"/>
    <mergeCell ref="E30:G30"/>
    <mergeCell ref="H30:J30"/>
    <mergeCell ref="K30:M30"/>
    <mergeCell ref="N30:P30"/>
    <mergeCell ref="Q30:S31"/>
    <mergeCell ref="R28:R29"/>
    <mergeCell ref="S28:S29"/>
    <mergeCell ref="T28:T29"/>
    <mergeCell ref="U28:U29"/>
    <mergeCell ref="V28:V29"/>
    <mergeCell ref="W28:W29"/>
    <mergeCell ref="E31:G31"/>
    <mergeCell ref="H31:J31"/>
    <mergeCell ref="K31:M31"/>
    <mergeCell ref="N31:P31"/>
    <mergeCell ref="E32:G32"/>
    <mergeCell ref="H32:J32"/>
    <mergeCell ref="K32:M32"/>
    <mergeCell ref="N32:P32"/>
    <mergeCell ref="T30:T31"/>
    <mergeCell ref="Q32:S32"/>
    <mergeCell ref="T32:V33"/>
    <mergeCell ref="W32:W33"/>
    <mergeCell ref="U30:U31"/>
    <mergeCell ref="V30:V31"/>
    <mergeCell ref="W30:W31"/>
    <mergeCell ref="X32:X33"/>
    <mergeCell ref="Y32:Y33"/>
    <mergeCell ref="E33:G33"/>
    <mergeCell ref="H33:J33"/>
    <mergeCell ref="K33:M33"/>
    <mergeCell ref="N33:P33"/>
    <mergeCell ref="Q33:S33"/>
    <mergeCell ref="E35:G35"/>
    <mergeCell ref="H35:J35"/>
    <mergeCell ref="K35:M35"/>
    <mergeCell ref="N35:P35"/>
    <mergeCell ref="Q35:S35"/>
    <mergeCell ref="T35:V35"/>
    <mergeCell ref="E34:G34"/>
    <mergeCell ref="H34:J34"/>
    <mergeCell ref="K34:M34"/>
    <mergeCell ref="N34:P34"/>
    <mergeCell ref="Q34:S34"/>
    <mergeCell ref="T34:V34"/>
    <mergeCell ref="AE3:AE4"/>
    <mergeCell ref="AF3:AF4"/>
    <mergeCell ref="AG3:AG4"/>
    <mergeCell ref="AH3:AH4"/>
    <mergeCell ref="AI3:AI4"/>
    <mergeCell ref="AG5:AG6"/>
    <mergeCell ref="AF5:AF6"/>
    <mergeCell ref="AE5:AE6"/>
    <mergeCell ref="AE7:AE8"/>
    <mergeCell ref="AF7:AF8"/>
    <mergeCell ref="AG7:AG8"/>
    <mergeCell ref="AH7:AH8"/>
    <mergeCell ref="AI7:AI8"/>
    <mergeCell ref="AJ7:AJ8"/>
    <mergeCell ref="AK7:AK8"/>
    <mergeCell ref="AJ3:AJ4"/>
    <mergeCell ref="AK3:AK4"/>
    <mergeCell ref="AK5:AK6"/>
    <mergeCell ref="AJ5:AJ6"/>
    <mergeCell ref="AI5:AI6"/>
    <mergeCell ref="AH5:AH6"/>
    <mergeCell ref="AF11:AF12"/>
    <mergeCell ref="AG11:AG12"/>
    <mergeCell ref="AH11:AH12"/>
    <mergeCell ref="AI11:AI12"/>
    <mergeCell ref="AK9:AK10"/>
    <mergeCell ref="AJ9:AJ10"/>
    <mergeCell ref="AI9:AI10"/>
    <mergeCell ref="AH9:AH10"/>
    <mergeCell ref="AG9:AG10"/>
    <mergeCell ref="AF9:AF10"/>
    <mergeCell ref="AH15:AH16"/>
    <mergeCell ref="AI15:AI16"/>
    <mergeCell ref="AJ15:AJ16"/>
    <mergeCell ref="AK15:AK16"/>
    <mergeCell ref="C3:C4"/>
    <mergeCell ref="C5:C6"/>
    <mergeCell ref="C7:C8"/>
    <mergeCell ref="C9:C10"/>
    <mergeCell ref="C11:C12"/>
    <mergeCell ref="C13:C14"/>
    <mergeCell ref="AG13:AG14"/>
    <mergeCell ref="AF13:AF14"/>
    <mergeCell ref="AE13:AE14"/>
    <mergeCell ref="AE15:AE16"/>
    <mergeCell ref="AF15:AF16"/>
    <mergeCell ref="AG15:AG16"/>
    <mergeCell ref="AJ11:AJ12"/>
    <mergeCell ref="AK11:AK12"/>
    <mergeCell ref="AK13:AK14"/>
    <mergeCell ref="AJ13:AJ14"/>
    <mergeCell ref="AI13:AI14"/>
    <mergeCell ref="AH13:AH14"/>
    <mergeCell ref="AE9:AE10"/>
    <mergeCell ref="AE11:AE12"/>
    <mergeCell ref="C34:C35"/>
    <mergeCell ref="Z3:Z4"/>
    <mergeCell ref="AA3:AA4"/>
    <mergeCell ref="AB3:AB4"/>
    <mergeCell ref="AC3:AC4"/>
    <mergeCell ref="Z5:Z6"/>
    <mergeCell ref="AA5:AA6"/>
    <mergeCell ref="AB5:AB6"/>
    <mergeCell ref="AC5:AC6"/>
    <mergeCell ref="Z7:Z8"/>
    <mergeCell ref="C15:C16"/>
    <mergeCell ref="C22:C23"/>
    <mergeCell ref="C26:C27"/>
    <mergeCell ref="C28:C29"/>
    <mergeCell ref="C30:C31"/>
    <mergeCell ref="C32:C33"/>
    <mergeCell ref="W20:Y21"/>
    <mergeCell ref="H21:J21"/>
    <mergeCell ref="E20:G21"/>
    <mergeCell ref="K20:M21"/>
    <mergeCell ref="N20:P21"/>
    <mergeCell ref="Q20:S21"/>
    <mergeCell ref="T20:V21"/>
    <mergeCell ref="W34:Y35"/>
    <mergeCell ref="Z11:Z12"/>
    <mergeCell ref="AA11:AA12"/>
    <mergeCell ref="AB11:AB12"/>
    <mergeCell ref="AC11:AC12"/>
    <mergeCell ref="Z13:Z14"/>
    <mergeCell ref="AA13:AA14"/>
    <mergeCell ref="AB13:AB14"/>
    <mergeCell ref="AC13:AC14"/>
    <mergeCell ref="AA7:AA8"/>
    <mergeCell ref="AB7:AB8"/>
    <mergeCell ref="AC7:AC8"/>
    <mergeCell ref="Z9:Z10"/>
    <mergeCell ref="AA9:AA10"/>
    <mergeCell ref="AB9:AB10"/>
    <mergeCell ref="AC9:AC10"/>
    <mergeCell ref="Z22:Z23"/>
    <mergeCell ref="AA22:AA23"/>
    <mergeCell ref="Z15:Z16"/>
    <mergeCell ref="AA15:AA16"/>
    <mergeCell ref="AB15:AB16"/>
    <mergeCell ref="AC15:AC16"/>
    <mergeCell ref="AB22:AB23"/>
    <mergeCell ref="AC22:AC23"/>
    <mergeCell ref="Z20:Z21"/>
    <mergeCell ref="AA20:AA21"/>
    <mergeCell ref="AB20:AB21"/>
    <mergeCell ref="AC20:AC21"/>
    <mergeCell ref="Z24:Z25"/>
    <mergeCell ref="AA24:AA25"/>
    <mergeCell ref="AB24:AB25"/>
    <mergeCell ref="AC24:AC25"/>
    <mergeCell ref="Z26:Z27"/>
    <mergeCell ref="AA26:AA27"/>
    <mergeCell ref="AE26:AE27"/>
    <mergeCell ref="AF26:AF27"/>
    <mergeCell ref="AB26:AB27"/>
    <mergeCell ref="AC26:AC27"/>
    <mergeCell ref="AB32:AB33"/>
    <mergeCell ref="AC32:AC33"/>
    <mergeCell ref="Z34:Z35"/>
    <mergeCell ref="AA34:AA35"/>
    <mergeCell ref="AB34:AB35"/>
    <mergeCell ref="AC34:AC35"/>
    <mergeCell ref="AB28:AB29"/>
    <mergeCell ref="AC28:AC29"/>
    <mergeCell ref="Z30:Z31"/>
    <mergeCell ref="AA30:AA31"/>
    <mergeCell ref="AB30:AB31"/>
    <mergeCell ref="AC30:AC31"/>
    <mergeCell ref="Z32:Z33"/>
    <mergeCell ref="AA32:AA33"/>
    <mergeCell ref="Z28:Z29"/>
    <mergeCell ref="AA28:AA29"/>
    <mergeCell ref="AG22:AG23"/>
    <mergeCell ref="AH22:AH23"/>
    <mergeCell ref="AI22:AI23"/>
    <mergeCell ref="AJ22:AJ23"/>
    <mergeCell ref="AK22:AK23"/>
    <mergeCell ref="AE24:AE25"/>
    <mergeCell ref="AF24:AF25"/>
    <mergeCell ref="AG24:AG25"/>
    <mergeCell ref="AH24:AH25"/>
    <mergeCell ref="AI24:AI25"/>
    <mergeCell ref="AJ24:AJ25"/>
    <mergeCell ref="AK24:AK25"/>
    <mergeCell ref="AE22:AE23"/>
    <mergeCell ref="AF22:AF23"/>
    <mergeCell ref="AG26:AG27"/>
    <mergeCell ref="AH26:AH27"/>
    <mergeCell ref="AI26:AI27"/>
    <mergeCell ref="AJ26:AJ27"/>
    <mergeCell ref="AK26:AK27"/>
    <mergeCell ref="AK28:AK29"/>
    <mergeCell ref="AE30:AE31"/>
    <mergeCell ref="AF30:AF31"/>
    <mergeCell ref="AG30:AG31"/>
    <mergeCell ref="AH30:AH31"/>
    <mergeCell ref="AI30:AI31"/>
    <mergeCell ref="AJ30:AJ31"/>
    <mergeCell ref="AK30:AK31"/>
    <mergeCell ref="AE28:AE29"/>
    <mergeCell ref="AF28:AF29"/>
    <mergeCell ref="AG28:AG29"/>
    <mergeCell ref="AH28:AH29"/>
    <mergeCell ref="AI28:AI29"/>
    <mergeCell ref="AJ28:AJ29"/>
    <mergeCell ref="AK32:AK33"/>
    <mergeCell ref="AE34:AE35"/>
    <mergeCell ref="AF34:AF35"/>
    <mergeCell ref="AG34:AG35"/>
    <mergeCell ref="AH34:AH35"/>
    <mergeCell ref="AI34:AI35"/>
    <mergeCell ref="AJ34:AJ35"/>
    <mergeCell ref="AK34:AK35"/>
    <mergeCell ref="AE32:AE33"/>
    <mergeCell ref="AF32:AF33"/>
    <mergeCell ref="AG32:AG33"/>
    <mergeCell ref="AH32:AH33"/>
    <mergeCell ref="AI32:AI33"/>
    <mergeCell ref="AJ32:AJ33"/>
  </mergeCells>
  <phoneticPr fontId="3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showGridLines="0" zoomScaleNormal="100" workbookViewId="0">
      <pane ySplit="1" topLeftCell="A2" activePane="bottomLeft" state="frozen"/>
      <selection pane="bottomLeft" activeCell="K20" sqref="K20"/>
    </sheetView>
  </sheetViews>
  <sheetFormatPr defaultRowHeight="13.5"/>
  <cols>
    <col min="1" max="1" width="1.625" style="8" customWidth="1"/>
    <col min="2" max="2" width="11.5" style="26" bestFit="1" customWidth="1"/>
    <col min="3" max="3" width="7.125" style="24" bestFit="1" customWidth="1"/>
    <col min="4" max="4" width="5.875" style="8" bestFit="1" customWidth="1"/>
    <col min="5" max="5" width="5.875" style="8" customWidth="1"/>
    <col min="6" max="6" width="2.625" style="6" bestFit="1" customWidth="1"/>
    <col min="7" max="7" width="13.375" style="8" customWidth="1"/>
    <col min="8" max="8" width="3.375" style="8" bestFit="1" customWidth="1"/>
    <col min="9" max="9" width="13.375" style="8" bestFit="1" customWidth="1"/>
    <col min="10" max="16384" width="9" style="8"/>
  </cols>
  <sheetData>
    <row r="1" spans="2:9">
      <c r="D1" s="8" t="s">
        <v>49</v>
      </c>
      <c r="E1" s="8" t="s">
        <v>50</v>
      </c>
      <c r="G1" s="8" t="s">
        <v>35</v>
      </c>
      <c r="I1" s="8" t="s">
        <v>36</v>
      </c>
    </row>
    <row r="2" spans="2:9">
      <c r="B2" s="27">
        <v>41686</v>
      </c>
      <c r="C2" s="3"/>
      <c r="D2" s="28"/>
      <c r="E2" s="28"/>
      <c r="F2" s="29"/>
      <c r="G2" s="28"/>
      <c r="H2" s="28"/>
      <c r="I2" s="30"/>
    </row>
    <row r="3" spans="2:9">
      <c r="B3" s="27">
        <v>41692</v>
      </c>
      <c r="C3" s="3" t="s">
        <v>31</v>
      </c>
      <c r="D3" s="35">
        <v>0.3611111111111111</v>
      </c>
      <c r="E3" s="35">
        <v>0.40972222222222227</v>
      </c>
      <c r="F3" s="29" t="s">
        <v>38</v>
      </c>
      <c r="G3" s="28" t="s">
        <v>54</v>
      </c>
      <c r="H3" s="28" t="s">
        <v>28</v>
      </c>
      <c r="I3" s="30" t="s">
        <v>56</v>
      </c>
    </row>
    <row r="4" spans="2:9">
      <c r="B4" s="36"/>
      <c r="C4" s="5" t="s">
        <v>31</v>
      </c>
      <c r="D4" s="37">
        <v>0.41666666666666669</v>
      </c>
      <c r="E4" s="37">
        <v>0.47916666666666669</v>
      </c>
      <c r="F4" s="7" t="s">
        <v>34</v>
      </c>
      <c r="G4" s="10" t="s">
        <v>53</v>
      </c>
      <c r="H4" s="10" t="s">
        <v>28</v>
      </c>
      <c r="I4" s="38" t="s">
        <v>55</v>
      </c>
    </row>
    <row r="5" spans="2:9">
      <c r="B5" s="36"/>
      <c r="C5" s="5" t="s">
        <v>37</v>
      </c>
      <c r="D5" s="37">
        <v>0.41666666666666669</v>
      </c>
      <c r="E5" s="37">
        <v>0.47916666666666669</v>
      </c>
      <c r="F5" s="7" t="s">
        <v>34</v>
      </c>
      <c r="G5" s="10" t="s">
        <v>58</v>
      </c>
      <c r="H5" s="10" t="s">
        <v>28</v>
      </c>
      <c r="I5" s="38" t="s">
        <v>60</v>
      </c>
    </row>
    <row r="6" spans="2:9">
      <c r="B6" s="31"/>
      <c r="C6" s="25" t="s">
        <v>7</v>
      </c>
      <c r="D6" s="39">
        <v>0.625</v>
      </c>
      <c r="E6" s="39">
        <v>0.67361111111111116</v>
      </c>
      <c r="F6" s="33" t="s">
        <v>38</v>
      </c>
      <c r="G6" s="32" t="s">
        <v>57</v>
      </c>
      <c r="H6" s="32" t="s">
        <v>28</v>
      </c>
      <c r="I6" s="34" t="s">
        <v>59</v>
      </c>
    </row>
    <row r="7" spans="2:9">
      <c r="B7" s="27">
        <v>41693</v>
      </c>
      <c r="C7" s="3" t="s">
        <v>29</v>
      </c>
      <c r="D7" s="35">
        <v>0.41666666666666669</v>
      </c>
      <c r="E7" s="35">
        <v>0.47916666666666669</v>
      </c>
      <c r="F7" s="29" t="s">
        <v>34</v>
      </c>
      <c r="G7" s="28" t="s">
        <v>62</v>
      </c>
      <c r="H7" s="28" t="s">
        <v>28</v>
      </c>
      <c r="I7" s="30" t="s">
        <v>55</v>
      </c>
    </row>
    <row r="8" spans="2:9">
      <c r="B8" s="36"/>
      <c r="C8" s="5" t="s">
        <v>3</v>
      </c>
      <c r="D8" s="37">
        <v>0.60416666666666663</v>
      </c>
      <c r="E8" s="37">
        <v>0.66666666666666663</v>
      </c>
      <c r="F8" s="7" t="s">
        <v>34</v>
      </c>
      <c r="G8" s="10" t="s">
        <v>61</v>
      </c>
      <c r="H8" s="10" t="s">
        <v>28</v>
      </c>
      <c r="I8" s="38" t="s">
        <v>64</v>
      </c>
    </row>
    <row r="9" spans="2:9">
      <c r="B9" s="31"/>
      <c r="C9" s="25" t="s">
        <v>32</v>
      </c>
      <c r="D9" s="39">
        <v>0.45833333333333331</v>
      </c>
      <c r="E9" s="39">
        <v>0.52083333333333337</v>
      </c>
      <c r="F9" s="33" t="s">
        <v>34</v>
      </c>
      <c r="G9" s="32" t="s">
        <v>63</v>
      </c>
      <c r="H9" s="32" t="s">
        <v>28</v>
      </c>
      <c r="I9" s="34" t="s">
        <v>66</v>
      </c>
    </row>
    <row r="10" spans="2:9">
      <c r="B10" s="27">
        <v>41699</v>
      </c>
      <c r="C10" s="3" t="s">
        <v>31</v>
      </c>
      <c r="D10" s="35">
        <v>0.41666666666666669</v>
      </c>
      <c r="E10" s="35">
        <v>0.47916666666666669</v>
      </c>
      <c r="F10" s="29" t="s">
        <v>34</v>
      </c>
      <c r="G10" s="28" t="s">
        <v>53</v>
      </c>
      <c r="H10" s="28" t="s">
        <v>28</v>
      </c>
      <c r="I10" s="30" t="s">
        <v>61</v>
      </c>
    </row>
    <row r="11" spans="2:9">
      <c r="B11" s="31"/>
      <c r="C11" s="25"/>
      <c r="D11" s="32"/>
      <c r="E11" s="32"/>
      <c r="F11" s="33"/>
      <c r="G11" s="32"/>
      <c r="H11" s="32"/>
      <c r="I11" s="34"/>
    </row>
    <row r="12" spans="2:9">
      <c r="B12" s="40">
        <v>41700</v>
      </c>
      <c r="C12" s="47"/>
      <c r="D12" s="44" t="s">
        <v>40</v>
      </c>
      <c r="E12" s="44"/>
      <c r="F12" s="48" t="s">
        <v>39</v>
      </c>
      <c r="G12" s="44"/>
      <c r="H12" s="44"/>
      <c r="I12" s="46"/>
    </row>
    <row r="13" spans="2:9">
      <c r="B13" s="27">
        <v>41706</v>
      </c>
      <c r="C13" s="3" t="s">
        <v>10</v>
      </c>
      <c r="D13" s="35">
        <v>0.375</v>
      </c>
      <c r="E13" s="35">
        <v>0.4375</v>
      </c>
      <c r="F13" s="41" t="s">
        <v>34</v>
      </c>
      <c r="G13" s="28" t="s">
        <v>65</v>
      </c>
      <c r="H13" s="28" t="s">
        <v>28</v>
      </c>
      <c r="I13" s="30" t="s">
        <v>55</v>
      </c>
    </row>
    <row r="14" spans="2:9">
      <c r="B14" s="36"/>
      <c r="C14" s="5" t="s">
        <v>3</v>
      </c>
      <c r="D14" s="37">
        <v>0.41666666666666669</v>
      </c>
      <c r="E14" s="37">
        <v>0.47916666666666669</v>
      </c>
      <c r="F14" s="42" t="s">
        <v>34</v>
      </c>
      <c r="G14" s="10" t="s">
        <v>57</v>
      </c>
      <c r="H14" s="10" t="s">
        <v>28</v>
      </c>
      <c r="I14" s="38" t="s">
        <v>61</v>
      </c>
    </row>
    <row r="15" spans="2:9">
      <c r="B15" s="36"/>
      <c r="C15" s="5" t="s">
        <v>10</v>
      </c>
      <c r="D15" s="37">
        <v>0.5625</v>
      </c>
      <c r="E15" s="37">
        <v>0.625</v>
      </c>
      <c r="F15" s="42" t="s">
        <v>34</v>
      </c>
      <c r="G15" s="10" t="s">
        <v>65</v>
      </c>
      <c r="H15" s="10" t="s">
        <v>28</v>
      </c>
      <c r="I15" s="38" t="s">
        <v>61</v>
      </c>
    </row>
    <row r="16" spans="2:9">
      <c r="B16" s="36"/>
      <c r="C16" s="5" t="s">
        <v>7</v>
      </c>
      <c r="D16" s="37">
        <v>0.63541666666666663</v>
      </c>
      <c r="E16" s="37">
        <v>0.69791666666666663</v>
      </c>
      <c r="F16" s="42" t="s">
        <v>34</v>
      </c>
      <c r="G16" s="10" t="s">
        <v>63</v>
      </c>
      <c r="H16" s="10" t="s">
        <v>28</v>
      </c>
      <c r="I16" s="38" t="s">
        <v>55</v>
      </c>
    </row>
    <row r="17" spans="2:9">
      <c r="B17" s="31"/>
      <c r="C17" s="53"/>
      <c r="D17" s="54" t="s">
        <v>44</v>
      </c>
      <c r="E17" s="54"/>
      <c r="F17" s="55" t="s">
        <v>43</v>
      </c>
      <c r="G17" s="54"/>
      <c r="H17" s="54"/>
      <c r="I17" s="56"/>
    </row>
    <row r="18" spans="2:9">
      <c r="B18" s="27">
        <v>41707</v>
      </c>
      <c r="C18" s="3" t="s">
        <v>31</v>
      </c>
      <c r="D18" s="35">
        <v>0.40277777777777773</v>
      </c>
      <c r="E18" s="35">
        <v>0.4513888888888889</v>
      </c>
      <c r="F18" s="41" t="s">
        <v>38</v>
      </c>
      <c r="G18" s="28" t="s">
        <v>53</v>
      </c>
      <c r="H18" s="28" t="s">
        <v>28</v>
      </c>
      <c r="I18" s="30" t="s">
        <v>57</v>
      </c>
    </row>
    <row r="19" spans="2:9">
      <c r="B19" s="36"/>
      <c r="C19" s="5" t="s">
        <v>31</v>
      </c>
      <c r="D19" s="37">
        <v>0.45833333333333331</v>
      </c>
      <c r="E19" s="37">
        <v>0.52083333333333337</v>
      </c>
      <c r="F19" s="42" t="s">
        <v>34</v>
      </c>
      <c r="G19" s="10" t="s">
        <v>53</v>
      </c>
      <c r="H19" s="10" t="s">
        <v>28</v>
      </c>
      <c r="I19" s="38" t="s">
        <v>57</v>
      </c>
    </row>
    <row r="20" spans="2:9">
      <c r="B20" s="31"/>
      <c r="C20" s="25"/>
      <c r="D20" s="32"/>
      <c r="E20" s="32"/>
      <c r="F20" s="33"/>
      <c r="G20" s="32"/>
      <c r="H20" s="32"/>
      <c r="I20" s="34"/>
    </row>
    <row r="21" spans="2:9">
      <c r="B21" s="27">
        <v>41713</v>
      </c>
      <c r="C21" s="49" t="s">
        <v>7</v>
      </c>
      <c r="D21" s="50" t="s">
        <v>41</v>
      </c>
      <c r="E21" s="50"/>
      <c r="F21" s="51" t="s">
        <v>42</v>
      </c>
      <c r="G21" s="50"/>
      <c r="H21" s="50"/>
      <c r="I21" s="52"/>
    </row>
    <row r="22" spans="2:9">
      <c r="B22" s="36"/>
      <c r="C22" s="5" t="s">
        <v>30</v>
      </c>
      <c r="D22" s="37">
        <v>0.58333333333333337</v>
      </c>
      <c r="E22" s="37">
        <v>0.64583333333333337</v>
      </c>
      <c r="F22" s="42" t="s">
        <v>34</v>
      </c>
      <c r="G22" s="10" t="s">
        <v>61</v>
      </c>
      <c r="H22" s="10" t="s">
        <v>28</v>
      </c>
      <c r="I22" s="38" t="s">
        <v>59</v>
      </c>
    </row>
    <row r="23" spans="2:9">
      <c r="B23" s="31"/>
      <c r="C23" s="25"/>
      <c r="D23" s="32"/>
      <c r="E23" s="32"/>
      <c r="F23" s="33"/>
      <c r="G23" s="32"/>
      <c r="H23" s="32"/>
      <c r="I23" s="34"/>
    </row>
    <row r="24" spans="2:9">
      <c r="B24" s="27">
        <v>41714</v>
      </c>
      <c r="C24" s="5" t="s">
        <v>32</v>
      </c>
      <c r="D24" s="37">
        <v>0.47916666666666669</v>
      </c>
      <c r="E24" s="37">
        <v>0.52777777777777779</v>
      </c>
      <c r="F24" s="7" t="s">
        <v>38</v>
      </c>
      <c r="G24" s="10" t="s">
        <v>59</v>
      </c>
      <c r="H24" s="10" t="s">
        <v>28</v>
      </c>
      <c r="I24" s="38" t="s">
        <v>53</v>
      </c>
    </row>
    <row r="25" spans="2:9">
      <c r="B25" s="36"/>
      <c r="C25" s="4" t="s">
        <v>32</v>
      </c>
      <c r="D25" s="37">
        <v>0.54166666666666663</v>
      </c>
      <c r="E25" s="37">
        <v>0.60416666666666663</v>
      </c>
      <c r="F25" s="7" t="s">
        <v>34</v>
      </c>
      <c r="G25" s="10" t="s">
        <v>59</v>
      </c>
      <c r="H25" s="10" t="s">
        <v>28</v>
      </c>
      <c r="I25" s="38" t="s">
        <v>53</v>
      </c>
    </row>
    <row r="26" spans="2:9">
      <c r="B26" s="31"/>
      <c r="C26" s="25"/>
      <c r="D26" s="32"/>
      <c r="E26" s="32"/>
      <c r="F26" s="33"/>
      <c r="G26" s="32"/>
      <c r="H26" s="32"/>
      <c r="I26" s="34"/>
    </row>
    <row r="27" spans="2:9">
      <c r="B27" s="27">
        <v>41719</v>
      </c>
      <c r="C27" s="3" t="s">
        <v>17</v>
      </c>
      <c r="D27" s="35">
        <v>0.39583333333333331</v>
      </c>
      <c r="E27" s="35">
        <v>0.45833333333333331</v>
      </c>
      <c r="F27" s="29" t="s">
        <v>34</v>
      </c>
      <c r="G27" s="28" t="s">
        <v>65</v>
      </c>
      <c r="H27" s="28" t="s">
        <v>28</v>
      </c>
      <c r="I27" s="30" t="s">
        <v>57</v>
      </c>
    </row>
    <row r="28" spans="2:9">
      <c r="B28" s="36"/>
      <c r="C28" s="5" t="s">
        <v>32</v>
      </c>
      <c r="D28" s="37">
        <v>0.51041666666666663</v>
      </c>
      <c r="E28" s="37">
        <v>0.57291666666666663</v>
      </c>
      <c r="F28" s="42" t="s">
        <v>34</v>
      </c>
      <c r="G28" s="10" t="s">
        <v>59</v>
      </c>
      <c r="H28" s="10" t="s">
        <v>28</v>
      </c>
      <c r="I28" s="38" t="s">
        <v>63</v>
      </c>
    </row>
    <row r="29" spans="2:9">
      <c r="B29" s="31"/>
      <c r="C29" s="57"/>
      <c r="D29" s="58">
        <v>0.625</v>
      </c>
      <c r="E29" s="58"/>
      <c r="F29" s="59" t="s">
        <v>45</v>
      </c>
      <c r="G29" s="54"/>
      <c r="H29" s="54"/>
      <c r="I29" s="56"/>
    </row>
    <row r="30" spans="2:9">
      <c r="B30" s="27">
        <v>41720</v>
      </c>
      <c r="C30" s="3" t="s">
        <v>10</v>
      </c>
      <c r="D30" s="35">
        <v>0.54166666666666663</v>
      </c>
      <c r="E30" s="35">
        <v>0.60416666666666663</v>
      </c>
      <c r="F30" s="29" t="s">
        <v>34</v>
      </c>
      <c r="G30" s="28" t="s">
        <v>65</v>
      </c>
      <c r="H30" s="28" t="s">
        <v>28</v>
      </c>
      <c r="I30" s="30" t="s">
        <v>54</v>
      </c>
    </row>
    <row r="31" spans="2:9">
      <c r="B31" s="31"/>
      <c r="C31" s="25"/>
      <c r="D31" s="32"/>
      <c r="E31" s="32"/>
      <c r="F31" s="33"/>
      <c r="G31" s="32"/>
      <c r="H31" s="32"/>
      <c r="I31" s="34"/>
    </row>
    <row r="32" spans="2:9">
      <c r="B32" s="27">
        <v>41721</v>
      </c>
      <c r="C32" s="3" t="s">
        <v>7</v>
      </c>
      <c r="D32" s="35">
        <v>0.46875</v>
      </c>
      <c r="E32" s="35">
        <v>0.53125</v>
      </c>
      <c r="F32" s="41" t="s">
        <v>34</v>
      </c>
      <c r="G32" s="28" t="s">
        <v>63</v>
      </c>
      <c r="H32" s="28" t="s">
        <v>28</v>
      </c>
      <c r="I32" s="30" t="s">
        <v>53</v>
      </c>
    </row>
    <row r="33" spans="2:9">
      <c r="B33" s="36"/>
      <c r="C33" s="5" t="s">
        <v>17</v>
      </c>
      <c r="D33" s="37">
        <v>0.39583333333333331</v>
      </c>
      <c r="E33" s="37">
        <v>0.45833333333333331</v>
      </c>
      <c r="F33" s="7" t="s">
        <v>34</v>
      </c>
      <c r="G33" s="10" t="s">
        <v>65</v>
      </c>
      <c r="H33" s="10" t="s">
        <v>28</v>
      </c>
      <c r="I33" s="38" t="s">
        <v>59</v>
      </c>
    </row>
    <row r="34" spans="2:9">
      <c r="B34" s="31"/>
      <c r="C34" s="25"/>
      <c r="D34" s="32"/>
      <c r="E34" s="32"/>
      <c r="F34" s="33"/>
      <c r="G34" s="32"/>
      <c r="H34" s="32"/>
      <c r="I34" s="34"/>
    </row>
    <row r="35" spans="2:9">
      <c r="B35" s="27">
        <v>41727</v>
      </c>
      <c r="C35" s="3" t="s">
        <v>7</v>
      </c>
      <c r="D35" s="35">
        <v>0.46875</v>
      </c>
      <c r="E35" s="35">
        <v>0.53125</v>
      </c>
      <c r="F35" s="41" t="s">
        <v>34</v>
      </c>
      <c r="G35" s="28" t="s">
        <v>63</v>
      </c>
      <c r="H35" s="28" t="s">
        <v>28</v>
      </c>
      <c r="I35" s="30" t="s">
        <v>57</v>
      </c>
    </row>
    <row r="36" spans="2:9">
      <c r="B36" s="36"/>
      <c r="C36" s="5" t="s">
        <v>32</v>
      </c>
      <c r="D36" s="37">
        <v>0.47916666666666669</v>
      </c>
      <c r="E36" s="37">
        <v>0.52777777777777779</v>
      </c>
      <c r="F36" s="42" t="s">
        <v>38</v>
      </c>
      <c r="G36" s="10" t="s">
        <v>59</v>
      </c>
      <c r="H36" s="10" t="s">
        <v>28</v>
      </c>
      <c r="I36" s="38" t="s">
        <v>55</v>
      </c>
    </row>
    <row r="37" spans="2:9">
      <c r="B37" s="31"/>
      <c r="C37" s="25" t="s">
        <v>32</v>
      </c>
      <c r="D37" s="39">
        <v>0.54166666666666663</v>
      </c>
      <c r="E37" s="39">
        <v>0.60416666666666663</v>
      </c>
      <c r="F37" s="43" t="s">
        <v>34</v>
      </c>
      <c r="G37" s="32" t="s">
        <v>59</v>
      </c>
      <c r="H37" s="32" t="s">
        <v>28</v>
      </c>
      <c r="I37" s="34" t="s">
        <v>55</v>
      </c>
    </row>
    <row r="38" spans="2:9">
      <c r="B38" s="27">
        <v>41728</v>
      </c>
      <c r="C38" s="3" t="s">
        <v>3</v>
      </c>
      <c r="D38" s="35">
        <v>0.39583333333333331</v>
      </c>
      <c r="E38" s="35">
        <v>0.44444444444444442</v>
      </c>
      <c r="F38" s="41" t="s">
        <v>38</v>
      </c>
      <c r="G38" s="28" t="s">
        <v>58</v>
      </c>
      <c r="H38" s="28" t="s">
        <v>28</v>
      </c>
      <c r="I38" s="30" t="s">
        <v>55</v>
      </c>
    </row>
    <row r="39" spans="2:9">
      <c r="B39" s="36"/>
      <c r="C39" s="5" t="s">
        <v>3</v>
      </c>
      <c r="D39" s="37">
        <v>0.45833333333333331</v>
      </c>
      <c r="E39" s="37">
        <v>0.52083333333333337</v>
      </c>
      <c r="F39" s="42" t="s">
        <v>33</v>
      </c>
      <c r="G39" s="10" t="s">
        <v>57</v>
      </c>
      <c r="H39" s="10" t="s">
        <v>28</v>
      </c>
      <c r="I39" s="38" t="s">
        <v>55</v>
      </c>
    </row>
    <row r="40" spans="2:9">
      <c r="B40" s="31"/>
      <c r="C40" s="25"/>
      <c r="D40" s="39"/>
      <c r="E40" s="39"/>
      <c r="F40" s="33"/>
      <c r="G40" s="32"/>
      <c r="H40" s="32"/>
      <c r="I40" s="34"/>
    </row>
    <row r="41" spans="2:9">
      <c r="B41" s="40">
        <v>41735</v>
      </c>
      <c r="C41" s="47"/>
      <c r="D41" s="44"/>
      <c r="E41" s="44"/>
      <c r="F41" s="45" t="s">
        <v>46</v>
      </c>
      <c r="G41" s="44"/>
      <c r="H41" s="44"/>
      <c r="I41" s="46"/>
    </row>
    <row r="42" spans="2:9">
      <c r="B42" s="40">
        <v>41770</v>
      </c>
      <c r="C42" s="47"/>
      <c r="D42" s="44"/>
      <c r="E42" s="44"/>
      <c r="F42" s="45" t="s">
        <v>47</v>
      </c>
      <c r="G42" s="44"/>
      <c r="H42" s="44"/>
      <c r="I42" s="46"/>
    </row>
    <row r="43" spans="2:9">
      <c r="B43" s="40">
        <v>41846</v>
      </c>
      <c r="C43" s="47"/>
      <c r="D43" s="44"/>
      <c r="E43" s="44"/>
      <c r="F43" s="45" t="s">
        <v>48</v>
      </c>
      <c r="G43" s="44"/>
      <c r="H43" s="44"/>
      <c r="I43" s="46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41"/>
  <sheetViews>
    <sheetView workbookViewId="0">
      <selection activeCell="B25" sqref="B25"/>
    </sheetView>
  </sheetViews>
  <sheetFormatPr defaultRowHeight="13.5"/>
  <cols>
    <col min="1" max="1" width="9" style="8"/>
    <col min="2" max="2" width="17.625" style="8" customWidth="1"/>
    <col min="3" max="12" width="5.625" style="8" customWidth="1"/>
    <col min="13" max="16384" width="9" style="8"/>
  </cols>
  <sheetData>
    <row r="3" spans="2:12">
      <c r="B3" s="60" t="s">
        <v>52</v>
      </c>
      <c r="C3" s="20">
        <v>1</v>
      </c>
      <c r="D3" s="20">
        <v>2</v>
      </c>
      <c r="E3" s="20">
        <v>3</v>
      </c>
      <c r="F3" s="20">
        <v>4</v>
      </c>
      <c r="G3" s="20">
        <v>5</v>
      </c>
      <c r="H3" s="20">
        <v>6</v>
      </c>
      <c r="I3" s="20">
        <v>7</v>
      </c>
      <c r="J3" s="20">
        <v>8</v>
      </c>
      <c r="K3" s="20">
        <v>9</v>
      </c>
      <c r="L3" s="20" t="s">
        <v>51</v>
      </c>
    </row>
    <row r="4" spans="2:12"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2:12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7" spans="2:12">
      <c r="B7" s="60" t="s">
        <v>52</v>
      </c>
      <c r="C7" s="20">
        <v>1</v>
      </c>
      <c r="D7" s="20">
        <v>2</v>
      </c>
      <c r="E7" s="20">
        <v>3</v>
      </c>
      <c r="F7" s="20">
        <v>4</v>
      </c>
      <c r="G7" s="20">
        <v>5</v>
      </c>
      <c r="H7" s="20">
        <v>6</v>
      </c>
      <c r="I7" s="20">
        <v>7</v>
      </c>
      <c r="J7" s="20">
        <v>8</v>
      </c>
      <c r="K7" s="20">
        <v>9</v>
      </c>
      <c r="L7" s="20" t="s">
        <v>51</v>
      </c>
    </row>
    <row r="8" spans="2:12"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2:12"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1" spans="2:12">
      <c r="B11" s="60" t="s">
        <v>52</v>
      </c>
      <c r="C11" s="20">
        <v>1</v>
      </c>
      <c r="D11" s="20">
        <v>2</v>
      </c>
      <c r="E11" s="20">
        <v>3</v>
      </c>
      <c r="F11" s="20">
        <v>4</v>
      </c>
      <c r="G11" s="20">
        <v>5</v>
      </c>
      <c r="H11" s="20">
        <v>6</v>
      </c>
      <c r="I11" s="20">
        <v>7</v>
      </c>
      <c r="J11" s="20">
        <v>8</v>
      </c>
      <c r="K11" s="20">
        <v>9</v>
      </c>
      <c r="L11" s="20" t="s">
        <v>51</v>
      </c>
    </row>
    <row r="12" spans="2:12"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2:12"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5" spans="2:12">
      <c r="B15" s="60" t="s">
        <v>52</v>
      </c>
      <c r="C15" s="20">
        <v>1</v>
      </c>
      <c r="D15" s="20">
        <v>2</v>
      </c>
      <c r="E15" s="20">
        <v>3</v>
      </c>
      <c r="F15" s="20">
        <v>4</v>
      </c>
      <c r="G15" s="20">
        <v>5</v>
      </c>
      <c r="H15" s="20">
        <v>6</v>
      </c>
      <c r="I15" s="20">
        <v>7</v>
      </c>
      <c r="J15" s="20">
        <v>8</v>
      </c>
      <c r="K15" s="20">
        <v>9</v>
      </c>
      <c r="L15" s="20" t="s">
        <v>51</v>
      </c>
    </row>
    <row r="16" spans="2:12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2:12"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9" spans="2:12">
      <c r="B19" s="60" t="s">
        <v>52</v>
      </c>
      <c r="C19" s="20">
        <v>1</v>
      </c>
      <c r="D19" s="20">
        <v>2</v>
      </c>
      <c r="E19" s="20">
        <v>3</v>
      </c>
      <c r="F19" s="20">
        <v>4</v>
      </c>
      <c r="G19" s="20">
        <v>5</v>
      </c>
      <c r="H19" s="20">
        <v>6</v>
      </c>
      <c r="I19" s="20">
        <v>7</v>
      </c>
      <c r="J19" s="20">
        <v>8</v>
      </c>
      <c r="K19" s="20">
        <v>9</v>
      </c>
      <c r="L19" s="20" t="s">
        <v>51</v>
      </c>
    </row>
    <row r="20" spans="2:12"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2:12"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3" spans="2:12">
      <c r="B23" s="60" t="s">
        <v>52</v>
      </c>
      <c r="C23" s="20">
        <v>1</v>
      </c>
      <c r="D23" s="20">
        <v>2</v>
      </c>
      <c r="E23" s="20">
        <v>3</v>
      </c>
      <c r="F23" s="20">
        <v>4</v>
      </c>
      <c r="G23" s="20">
        <v>5</v>
      </c>
      <c r="H23" s="20">
        <v>6</v>
      </c>
      <c r="I23" s="20">
        <v>7</v>
      </c>
      <c r="J23" s="20">
        <v>8</v>
      </c>
      <c r="K23" s="20">
        <v>9</v>
      </c>
      <c r="L23" s="20" t="s">
        <v>51</v>
      </c>
    </row>
    <row r="24" spans="2:12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2:1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7" spans="2:12">
      <c r="B27" s="60" t="s">
        <v>52</v>
      </c>
      <c r="C27" s="20">
        <v>1</v>
      </c>
      <c r="D27" s="20">
        <v>2</v>
      </c>
      <c r="E27" s="20">
        <v>3</v>
      </c>
      <c r="F27" s="20">
        <v>4</v>
      </c>
      <c r="G27" s="20">
        <v>5</v>
      </c>
      <c r="H27" s="20">
        <v>6</v>
      </c>
      <c r="I27" s="20">
        <v>7</v>
      </c>
      <c r="J27" s="20">
        <v>8</v>
      </c>
      <c r="K27" s="20">
        <v>9</v>
      </c>
      <c r="L27" s="20" t="s">
        <v>51</v>
      </c>
    </row>
    <row r="28" spans="2:12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1" spans="2:12">
      <c r="B31" s="60" t="s">
        <v>52</v>
      </c>
      <c r="C31" s="20">
        <v>1</v>
      </c>
      <c r="D31" s="20">
        <v>2</v>
      </c>
      <c r="E31" s="20">
        <v>3</v>
      </c>
      <c r="F31" s="20">
        <v>4</v>
      </c>
      <c r="G31" s="20">
        <v>5</v>
      </c>
      <c r="H31" s="20">
        <v>6</v>
      </c>
      <c r="I31" s="20">
        <v>7</v>
      </c>
      <c r="J31" s="20">
        <v>8</v>
      </c>
      <c r="K31" s="20">
        <v>9</v>
      </c>
      <c r="L31" s="20" t="s">
        <v>51</v>
      </c>
    </row>
    <row r="32" spans="2:12"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2:12"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5" spans="2:12">
      <c r="B35" s="60" t="s">
        <v>52</v>
      </c>
      <c r="C35" s="20">
        <v>1</v>
      </c>
      <c r="D35" s="20">
        <v>2</v>
      </c>
      <c r="E35" s="20">
        <v>3</v>
      </c>
      <c r="F35" s="20">
        <v>4</v>
      </c>
      <c r="G35" s="20">
        <v>5</v>
      </c>
      <c r="H35" s="20">
        <v>6</v>
      </c>
      <c r="I35" s="20">
        <v>7</v>
      </c>
      <c r="J35" s="20">
        <v>8</v>
      </c>
      <c r="K35" s="20">
        <v>9</v>
      </c>
      <c r="L35" s="20" t="s">
        <v>51</v>
      </c>
    </row>
    <row r="36" spans="2:12"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9" spans="2:12">
      <c r="B39" s="60" t="s">
        <v>52</v>
      </c>
      <c r="C39" s="20">
        <v>1</v>
      </c>
      <c r="D39" s="20">
        <v>2</v>
      </c>
      <c r="E39" s="20">
        <v>3</v>
      </c>
      <c r="F39" s="20">
        <v>4</v>
      </c>
      <c r="G39" s="20">
        <v>5</v>
      </c>
      <c r="H39" s="20">
        <v>6</v>
      </c>
      <c r="I39" s="20">
        <v>7</v>
      </c>
      <c r="J39" s="20">
        <v>8</v>
      </c>
      <c r="K39" s="20">
        <v>9</v>
      </c>
      <c r="L39" s="20" t="s">
        <v>51</v>
      </c>
    </row>
    <row r="40" spans="2:12"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リーグ戦</vt:lpstr>
      <vt:lpstr>カレンダー</vt:lpstr>
      <vt:lpstr>対戦結果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2014-04-12T12:47:01Z</dcterms:modified>
</cp:coreProperties>
</file>